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efetrjbr-my.sharepoint.com/personal/12468629728_cefet-rj_br/Documents/CEFET - Prefeitura/01 - Unidade Maracanã/Fachada da torre - bloco A/"/>
    </mc:Choice>
  </mc:AlternateContent>
  <xr:revisionPtr revIDLastSave="36" documentId="11_4389A3581C3840E433F7F05DABAC46FAA39E7007" xr6:coauthVersionLast="47" xr6:coauthVersionMax="47" xr10:uidLastSave="{7C5BA905-7A65-4748-A6CF-457D6058B802}"/>
  <bookViews>
    <workbookView xWindow="-120" yWindow="-120" windowWidth="29040" windowHeight="15840" xr2:uid="{00000000-000D-0000-FFFF-FFFF00000000}"/>
  </bookViews>
  <sheets>
    <sheet name="Orçamento Sintético" sheetId="1" r:id="rId1"/>
  </sheets>
  <definedNames>
    <definedName name="_xlnm.Print_Titles" localSheetId="0">'Orçamento Sintético'!$4:$4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1" i="1" l="1"/>
  <c r="I201" i="1" s="1"/>
  <c r="J201" i="1" s="1"/>
  <c r="H200" i="1"/>
  <c r="I200" i="1" s="1"/>
  <c r="J200" i="1" s="1"/>
  <c r="H199" i="1"/>
  <c r="I199" i="1" s="1"/>
  <c r="J199" i="1" s="1"/>
  <c r="J198" i="1"/>
  <c r="H197" i="1"/>
  <c r="I197" i="1" s="1"/>
  <c r="J197" i="1" s="1"/>
  <c r="H196" i="1"/>
  <c r="I196" i="1" s="1"/>
  <c r="J196" i="1" s="1"/>
  <c r="H195" i="1"/>
  <c r="I195" i="1" s="1"/>
  <c r="J195" i="1" s="1"/>
  <c r="I194" i="1"/>
  <c r="J194" i="1" s="1"/>
  <c r="H194" i="1"/>
  <c r="H193" i="1"/>
  <c r="I193" i="1" s="1"/>
  <c r="J193" i="1" s="1"/>
  <c r="H192" i="1"/>
  <c r="I192" i="1" s="1"/>
  <c r="J192" i="1" s="1"/>
  <c r="J191" i="1"/>
  <c r="I191" i="1"/>
  <c r="H191" i="1"/>
  <c r="I190" i="1"/>
  <c r="J190" i="1" s="1"/>
  <c r="H190" i="1"/>
  <c r="H189" i="1"/>
  <c r="I189" i="1" s="1"/>
  <c r="J189" i="1" s="1"/>
  <c r="H188" i="1"/>
  <c r="I188" i="1" s="1"/>
  <c r="J188" i="1" s="1"/>
  <c r="H187" i="1"/>
  <c r="I187" i="1" s="1"/>
  <c r="J187" i="1" s="1"/>
  <c r="I186" i="1"/>
  <c r="J186" i="1" s="1"/>
  <c r="H186" i="1"/>
  <c r="H185" i="1"/>
  <c r="I185" i="1" s="1"/>
  <c r="J185" i="1" s="1"/>
  <c r="J184" i="1"/>
  <c r="I183" i="1"/>
  <c r="J183" i="1" s="1"/>
  <c r="H183" i="1"/>
  <c r="H182" i="1"/>
  <c r="I182" i="1" s="1"/>
  <c r="J182" i="1" s="1"/>
  <c r="I181" i="1"/>
  <c r="J181" i="1" s="1"/>
  <c r="H181" i="1"/>
  <c r="H180" i="1"/>
  <c r="I180" i="1" s="1"/>
  <c r="J180" i="1" s="1"/>
  <c r="H179" i="1"/>
  <c r="I179" i="1" s="1"/>
  <c r="J179" i="1" s="1"/>
  <c r="H178" i="1"/>
  <c r="I178" i="1" s="1"/>
  <c r="J178" i="1" s="1"/>
  <c r="H177" i="1"/>
  <c r="I177" i="1" s="1"/>
  <c r="J177" i="1" s="1"/>
  <c r="I176" i="1"/>
  <c r="J176" i="1" s="1"/>
  <c r="H176" i="1"/>
  <c r="H175" i="1"/>
  <c r="I175" i="1" s="1"/>
  <c r="J175" i="1" s="1"/>
  <c r="H174" i="1"/>
  <c r="I174" i="1" s="1"/>
  <c r="J174" i="1" s="1"/>
  <c r="H173" i="1"/>
  <c r="I173" i="1" s="1"/>
  <c r="J173" i="1" s="1"/>
  <c r="J172" i="1"/>
  <c r="I172" i="1"/>
  <c r="H172" i="1"/>
  <c r="H171" i="1"/>
  <c r="I171" i="1" s="1"/>
  <c r="J171" i="1" s="1"/>
  <c r="J170" i="1"/>
  <c r="H169" i="1"/>
  <c r="I169" i="1" s="1"/>
  <c r="J169" i="1" s="1"/>
  <c r="H168" i="1"/>
  <c r="I168" i="1" s="1"/>
  <c r="J168" i="1" s="1"/>
  <c r="J167" i="1"/>
  <c r="H166" i="1"/>
  <c r="I166" i="1" s="1"/>
  <c r="J166" i="1" s="1"/>
  <c r="H165" i="1"/>
  <c r="I165" i="1" s="1"/>
  <c r="J165" i="1" s="1"/>
  <c r="I164" i="1"/>
  <c r="J164" i="1" s="1"/>
  <c r="H164" i="1"/>
  <c r="H163" i="1"/>
  <c r="I163" i="1" s="1"/>
  <c r="J163" i="1" s="1"/>
  <c r="J162" i="1"/>
  <c r="I161" i="1"/>
  <c r="J161" i="1" s="1"/>
  <c r="H161" i="1"/>
  <c r="H160" i="1"/>
  <c r="I160" i="1" s="1"/>
  <c r="J160" i="1" s="1"/>
  <c r="I159" i="1"/>
  <c r="J159" i="1" s="1"/>
  <c r="H159" i="1"/>
  <c r="I158" i="1"/>
  <c r="J158" i="1" s="1"/>
  <c r="H158" i="1"/>
  <c r="H157" i="1"/>
  <c r="I157" i="1" s="1"/>
  <c r="J157" i="1" s="1"/>
  <c r="H156" i="1"/>
  <c r="I156" i="1" s="1"/>
  <c r="J156" i="1" s="1"/>
  <c r="H155" i="1"/>
  <c r="I155" i="1" s="1"/>
  <c r="J155" i="1" s="1"/>
  <c r="I154" i="1"/>
  <c r="J154" i="1" s="1"/>
  <c r="H154" i="1"/>
  <c r="H153" i="1"/>
  <c r="I153" i="1" s="1"/>
  <c r="J153" i="1" s="1"/>
  <c r="H152" i="1"/>
  <c r="I152" i="1" s="1"/>
  <c r="J152" i="1" s="1"/>
  <c r="J151" i="1"/>
  <c r="H150" i="1"/>
  <c r="I150" i="1" s="1"/>
  <c r="J150" i="1" s="1"/>
  <c r="I149" i="1"/>
  <c r="J149" i="1" s="1"/>
  <c r="H149" i="1"/>
  <c r="I148" i="1"/>
  <c r="J148" i="1" s="1"/>
  <c r="H148" i="1"/>
  <c r="H147" i="1"/>
  <c r="I147" i="1" s="1"/>
  <c r="J147" i="1" s="1"/>
  <c r="H146" i="1"/>
  <c r="I146" i="1" s="1"/>
  <c r="J146" i="1" s="1"/>
  <c r="H145" i="1"/>
  <c r="I145" i="1" s="1"/>
  <c r="J145" i="1" s="1"/>
  <c r="J144" i="1"/>
  <c r="H143" i="1"/>
  <c r="I143" i="1" s="1"/>
  <c r="J143" i="1" s="1"/>
  <c r="I142" i="1"/>
  <c r="J142" i="1" s="1"/>
  <c r="H142" i="1"/>
  <c r="H141" i="1"/>
  <c r="I141" i="1" s="1"/>
  <c r="J141" i="1" s="1"/>
  <c r="H140" i="1"/>
  <c r="I140" i="1" s="1"/>
  <c r="J140" i="1" s="1"/>
  <c r="J139" i="1"/>
  <c r="I139" i="1"/>
  <c r="H139" i="1"/>
  <c r="J138" i="1"/>
  <c r="I138" i="1"/>
  <c r="H138" i="1"/>
  <c r="J137" i="1"/>
  <c r="J136" i="1"/>
  <c r="I136" i="1"/>
  <c r="H136" i="1"/>
  <c r="H135" i="1"/>
  <c r="I135" i="1" s="1"/>
  <c r="J135" i="1" s="1"/>
  <c r="J134" i="1"/>
  <c r="J133" i="1"/>
  <c r="H132" i="1"/>
  <c r="I132" i="1" s="1"/>
  <c r="J132" i="1" s="1"/>
  <c r="H131" i="1"/>
  <c r="I131" i="1" s="1"/>
  <c r="J131" i="1" s="1"/>
  <c r="H130" i="1"/>
  <c r="I130" i="1" s="1"/>
  <c r="J130" i="1" s="1"/>
  <c r="H129" i="1"/>
  <c r="I129" i="1" s="1"/>
  <c r="J129" i="1" s="1"/>
  <c r="H128" i="1"/>
  <c r="I128" i="1" s="1"/>
  <c r="J128" i="1" s="1"/>
  <c r="J127" i="1"/>
  <c r="H126" i="1"/>
  <c r="I126" i="1" s="1"/>
  <c r="J126" i="1" s="1"/>
  <c r="H125" i="1"/>
  <c r="I125" i="1" s="1"/>
  <c r="J125" i="1" s="1"/>
  <c r="H124" i="1"/>
  <c r="I124" i="1" s="1"/>
  <c r="J124" i="1" s="1"/>
  <c r="H123" i="1"/>
  <c r="I123" i="1" s="1"/>
  <c r="J123" i="1" s="1"/>
  <c r="I122" i="1"/>
  <c r="J122" i="1" s="1"/>
  <c r="H122" i="1"/>
  <c r="H121" i="1"/>
  <c r="I121" i="1" s="1"/>
  <c r="J121" i="1" s="1"/>
  <c r="H120" i="1"/>
  <c r="I120" i="1" s="1"/>
  <c r="J120" i="1" s="1"/>
  <c r="H119" i="1"/>
  <c r="I119" i="1" s="1"/>
  <c r="J119" i="1" s="1"/>
  <c r="I118" i="1"/>
  <c r="J118" i="1" s="1"/>
  <c r="H118" i="1"/>
  <c r="H117" i="1"/>
  <c r="I117" i="1" s="1"/>
  <c r="J117" i="1" s="1"/>
  <c r="J116" i="1"/>
  <c r="I115" i="1"/>
  <c r="J115" i="1" s="1"/>
  <c r="H115" i="1"/>
  <c r="H114" i="1"/>
  <c r="I114" i="1" s="1"/>
  <c r="J114" i="1" s="1"/>
  <c r="J113" i="1"/>
  <c r="I113" i="1"/>
  <c r="H113" i="1"/>
  <c r="J112" i="1"/>
  <c r="J111" i="1"/>
  <c r="I111" i="1"/>
  <c r="H111" i="1"/>
  <c r="H110" i="1"/>
  <c r="I110" i="1" s="1"/>
  <c r="J110" i="1" s="1"/>
  <c r="H109" i="1"/>
  <c r="I109" i="1" s="1"/>
  <c r="J109" i="1" s="1"/>
  <c r="H108" i="1"/>
  <c r="I108" i="1" s="1"/>
  <c r="J108" i="1" s="1"/>
  <c r="I107" i="1"/>
  <c r="J107" i="1" s="1"/>
  <c r="H107" i="1"/>
  <c r="H106" i="1"/>
  <c r="I106" i="1" s="1"/>
  <c r="J106" i="1" s="1"/>
  <c r="H105" i="1"/>
  <c r="I105" i="1" s="1"/>
  <c r="J105" i="1" s="1"/>
  <c r="H104" i="1"/>
  <c r="I104" i="1" s="1"/>
  <c r="J104" i="1" s="1"/>
  <c r="H103" i="1"/>
  <c r="I103" i="1" s="1"/>
  <c r="J103" i="1" s="1"/>
  <c r="I102" i="1"/>
  <c r="J102" i="1" s="1"/>
  <c r="H102" i="1"/>
  <c r="J101" i="1"/>
  <c r="I100" i="1"/>
  <c r="J100" i="1" s="1"/>
  <c r="H100" i="1"/>
  <c r="H99" i="1"/>
  <c r="I99" i="1" s="1"/>
  <c r="J99" i="1" s="1"/>
  <c r="H98" i="1"/>
  <c r="I98" i="1" s="1"/>
  <c r="J98" i="1" s="1"/>
  <c r="I97" i="1"/>
  <c r="J97" i="1" s="1"/>
  <c r="H97" i="1"/>
  <c r="H96" i="1"/>
  <c r="I96" i="1" s="1"/>
  <c r="J96" i="1" s="1"/>
  <c r="I95" i="1"/>
  <c r="J95" i="1" s="1"/>
  <c r="H95" i="1"/>
  <c r="H94" i="1"/>
  <c r="I94" i="1" s="1"/>
  <c r="J94" i="1" s="1"/>
  <c r="I93" i="1"/>
  <c r="J93" i="1" s="1"/>
  <c r="H93" i="1"/>
  <c r="I92" i="1"/>
  <c r="J92" i="1" s="1"/>
  <c r="H92" i="1"/>
  <c r="H91" i="1"/>
  <c r="I91" i="1" s="1"/>
  <c r="J91" i="1" s="1"/>
  <c r="J90" i="1"/>
  <c r="H90" i="1"/>
  <c r="I90" i="1" s="1"/>
  <c r="H89" i="1"/>
  <c r="I89" i="1" s="1"/>
  <c r="J89" i="1" s="1"/>
  <c r="J88" i="1"/>
  <c r="I87" i="1"/>
  <c r="J87" i="1" s="1"/>
  <c r="H87" i="1"/>
  <c r="H86" i="1"/>
  <c r="I86" i="1" s="1"/>
  <c r="J86" i="1" s="1"/>
  <c r="I85" i="1"/>
  <c r="J85" i="1" s="1"/>
  <c r="H85" i="1"/>
  <c r="H84" i="1"/>
  <c r="I84" i="1" s="1"/>
  <c r="J84" i="1" s="1"/>
  <c r="J83" i="1"/>
  <c r="I83" i="1"/>
  <c r="H83" i="1"/>
  <c r="H82" i="1"/>
  <c r="I82" i="1" s="1"/>
  <c r="J82" i="1" s="1"/>
  <c r="H81" i="1"/>
  <c r="I81" i="1" s="1"/>
  <c r="J81" i="1" s="1"/>
  <c r="J80" i="1"/>
  <c r="H79" i="1"/>
  <c r="I79" i="1" s="1"/>
  <c r="J79" i="1" s="1"/>
  <c r="H78" i="1"/>
  <c r="I78" i="1" s="1"/>
  <c r="J78" i="1" s="1"/>
  <c r="I77" i="1"/>
  <c r="J77" i="1" s="1"/>
  <c r="H77" i="1"/>
  <c r="J76" i="1"/>
  <c r="I75" i="1"/>
  <c r="J75" i="1" s="1"/>
  <c r="H75" i="1"/>
  <c r="H74" i="1"/>
  <c r="I74" i="1" s="1"/>
  <c r="J74" i="1" s="1"/>
  <c r="H73" i="1"/>
  <c r="I73" i="1" s="1"/>
  <c r="J73" i="1" s="1"/>
  <c r="J72" i="1"/>
  <c r="H71" i="1"/>
  <c r="I71" i="1" s="1"/>
  <c r="J71" i="1" s="1"/>
  <c r="H70" i="1"/>
  <c r="I70" i="1" s="1"/>
  <c r="J70" i="1" s="1"/>
  <c r="I69" i="1"/>
  <c r="J69" i="1" s="1"/>
  <c r="H69" i="1"/>
  <c r="H68" i="1"/>
  <c r="I68" i="1" s="1"/>
  <c r="J68" i="1" s="1"/>
  <c r="J67" i="1"/>
  <c r="H66" i="1"/>
  <c r="I66" i="1" s="1"/>
  <c r="J66" i="1" s="1"/>
  <c r="I65" i="1"/>
  <c r="J65" i="1" s="1"/>
  <c r="H65" i="1"/>
  <c r="H64" i="1"/>
  <c r="I64" i="1" s="1"/>
  <c r="J64" i="1" s="1"/>
  <c r="J63" i="1"/>
  <c r="I63" i="1"/>
  <c r="H63" i="1"/>
  <c r="H62" i="1"/>
  <c r="I62" i="1" s="1"/>
  <c r="J62" i="1" s="1"/>
  <c r="H61" i="1"/>
  <c r="I61" i="1" s="1"/>
  <c r="J61" i="1" s="1"/>
  <c r="H60" i="1"/>
  <c r="I60" i="1" s="1"/>
  <c r="J60" i="1" s="1"/>
  <c r="I59" i="1"/>
  <c r="J59" i="1" s="1"/>
  <c r="H59" i="1"/>
  <c r="H58" i="1"/>
  <c r="I58" i="1" s="1"/>
  <c r="J58" i="1" s="1"/>
  <c r="H57" i="1"/>
  <c r="I57" i="1" s="1"/>
  <c r="J57" i="1" s="1"/>
  <c r="H56" i="1"/>
  <c r="I56" i="1" s="1"/>
  <c r="J56" i="1" s="1"/>
  <c r="H55" i="1"/>
  <c r="I55" i="1" s="1"/>
  <c r="J55" i="1" s="1"/>
  <c r="I54" i="1"/>
  <c r="J54" i="1" s="1"/>
  <c r="H54" i="1"/>
  <c r="H53" i="1"/>
  <c r="I53" i="1" s="1"/>
  <c r="J53" i="1" s="1"/>
  <c r="J52" i="1"/>
  <c r="H52" i="1"/>
  <c r="I52" i="1" s="1"/>
  <c r="H51" i="1"/>
  <c r="I51" i="1" s="1"/>
  <c r="J51" i="1" s="1"/>
  <c r="H50" i="1"/>
  <c r="I50" i="1" s="1"/>
  <c r="J50" i="1" s="1"/>
  <c r="I49" i="1"/>
  <c r="J49" i="1" s="1"/>
  <c r="H49" i="1"/>
  <c r="H48" i="1"/>
  <c r="I48" i="1" s="1"/>
  <c r="J48" i="1" s="1"/>
  <c r="J47" i="1"/>
  <c r="I47" i="1"/>
  <c r="H47" i="1"/>
  <c r="H46" i="1"/>
  <c r="I46" i="1" s="1"/>
  <c r="J46" i="1" s="1"/>
  <c r="H45" i="1"/>
  <c r="I45" i="1" s="1"/>
  <c r="J45" i="1" s="1"/>
  <c r="J44" i="1"/>
  <c r="J43" i="1"/>
  <c r="H42" i="1"/>
  <c r="I42" i="1" s="1"/>
  <c r="J42" i="1" s="1"/>
  <c r="I41" i="1"/>
  <c r="J41" i="1" s="1"/>
  <c r="H41" i="1"/>
  <c r="H40" i="1"/>
  <c r="I40" i="1" s="1"/>
  <c r="J40" i="1" s="1"/>
  <c r="J39" i="1"/>
  <c r="I39" i="1"/>
  <c r="H39" i="1"/>
  <c r="J38" i="1"/>
  <c r="J37" i="1"/>
  <c r="I37" i="1"/>
  <c r="H37" i="1"/>
  <c r="H36" i="1"/>
  <c r="I36" i="1" s="1"/>
  <c r="J36" i="1" s="1"/>
  <c r="H35" i="1"/>
  <c r="I35" i="1" s="1"/>
  <c r="J35" i="1" s="1"/>
  <c r="H34" i="1"/>
  <c r="I34" i="1" s="1"/>
  <c r="J34" i="1" s="1"/>
  <c r="H33" i="1"/>
  <c r="I33" i="1" s="1"/>
  <c r="J33" i="1" s="1"/>
  <c r="H32" i="1"/>
  <c r="I32" i="1" s="1"/>
  <c r="J32" i="1" s="1"/>
  <c r="H31" i="1"/>
  <c r="I31" i="1" s="1"/>
  <c r="J31" i="1" s="1"/>
  <c r="H30" i="1"/>
  <c r="I30" i="1" s="1"/>
  <c r="J30" i="1" s="1"/>
  <c r="J29" i="1"/>
  <c r="H28" i="1"/>
  <c r="I28" i="1" s="1"/>
  <c r="J28" i="1" s="1"/>
  <c r="H27" i="1"/>
  <c r="I27" i="1" s="1"/>
  <c r="J27" i="1" s="1"/>
  <c r="J26" i="1"/>
  <c r="H25" i="1"/>
  <c r="I25" i="1" s="1"/>
  <c r="J25" i="1" s="1"/>
  <c r="I24" i="1"/>
  <c r="J24" i="1" s="1"/>
  <c r="H24" i="1"/>
  <c r="H23" i="1"/>
  <c r="I23" i="1" s="1"/>
  <c r="J23" i="1" s="1"/>
  <c r="H22" i="1"/>
  <c r="I22" i="1" s="1"/>
  <c r="J22" i="1" s="1"/>
  <c r="J21" i="1"/>
  <c r="H20" i="1"/>
  <c r="I20" i="1" s="1"/>
  <c r="J20" i="1" s="1"/>
  <c r="I19" i="1"/>
  <c r="J19" i="1" s="1"/>
  <c r="H19" i="1"/>
  <c r="H18" i="1"/>
  <c r="I18" i="1" s="1"/>
  <c r="J18" i="1" s="1"/>
  <c r="J17" i="1"/>
  <c r="J16" i="1"/>
  <c r="I15" i="1"/>
  <c r="J15" i="1" s="1"/>
  <c r="H15" i="1"/>
  <c r="H14" i="1"/>
  <c r="I14" i="1" s="1"/>
  <c r="J14" i="1" s="1"/>
  <c r="H13" i="1"/>
  <c r="I13" i="1" s="1"/>
  <c r="J13" i="1" s="1"/>
  <c r="J12" i="1"/>
  <c r="H11" i="1"/>
  <c r="I11" i="1" s="1"/>
  <c r="J11" i="1" s="1"/>
  <c r="H10" i="1"/>
  <c r="I10" i="1" s="1"/>
  <c r="J10" i="1" s="1"/>
  <c r="I9" i="1"/>
  <c r="J9" i="1" s="1"/>
  <c r="H9" i="1"/>
  <c r="H8" i="1"/>
  <c r="I8" i="1" s="1"/>
  <c r="J8" i="1" s="1"/>
  <c r="H7" i="1"/>
  <c r="I7" i="1" s="1"/>
  <c r="J7" i="1" s="1"/>
  <c r="H6" i="1"/>
  <c r="I6" i="1" s="1"/>
  <c r="J6" i="1" s="1"/>
  <c r="J5" i="1"/>
</calcChain>
</file>

<file path=xl/sharedStrings.xml><?xml version="1.0" encoding="utf-8"?>
<sst xmlns="http://schemas.openxmlformats.org/spreadsheetml/2006/main" count="916" uniqueCount="525">
  <si>
    <t>Obra</t>
  </si>
  <si>
    <t>B.D.I.</t>
  </si>
  <si>
    <t>Reforma da fachada da torre do bloco A, retirada de letreiro e nova guarita da Av. Maracanã</t>
  </si>
  <si>
    <t>22,0%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</si>
  <si>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</si>
  <si>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</si>
  <si>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</si>
  <si>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</si>
  <si>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</si>
  <si>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</si>
  <si>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</si>
  <si>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</si>
  <si>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</si>
  <si>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</si>
  <si>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</si>
  <si>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</si>
  <si>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</si>
  <si>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</si>
  <si>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103689 </t>
  </si>
  <si>
    <t>SINAPI</t>
  </si>
  <si>
    <t>FORNECIMENTO E INSTALAÇÃO DE PLACA DE OBRA COM CHAPA GALVANIZADA E ESTRUTURA DE MADEIRA. AF_03/2022_PS</t>
  </si>
  <si>
    <t>m²</t>
  </si>
  <si>
    <t xml:space="preserve"> 1.2 </t>
  </si>
  <si>
    <t xml:space="preserve"> 93208 </t>
  </si>
  <si>
    <t>EXECUÇÃO DE ALMOXARIFADO EM CANTEIRO DE OBRA EM CHAPA DE MADEIRA COMPENSADA, INCLUSO PRATELEIRAS. AF_02/2016</t>
  </si>
  <si>
    <t xml:space="preserve"> 1.3 </t>
  </si>
  <si>
    <t xml:space="preserve"> 98459 </t>
  </si>
  <si>
    <t>TAPUME COM TELHA METÁLICA. AF_03/2024</t>
  </si>
  <si>
    <t xml:space="preserve"> 1.4 </t>
  </si>
  <si>
    <t xml:space="preserve"> 97063 </t>
  </si>
  <si>
    <t>MONTAGEM E DESMONTAGEM DE ANDAIME MODULAR FACHADEIRO, COM PISO METÁLICO, PARA EDIFÍCIOS COM MULTIPLOS PAVIMENTOS (EXCLUSIVE ANDAIME E LIMPEZA). AF_03/2024</t>
  </si>
  <si>
    <t xml:space="preserve"> 1.5 </t>
  </si>
  <si>
    <t xml:space="preserve"> 00020193 </t>
  </si>
  <si>
    <t>LOCACAO DE ANDAIME METALICO TIPO FACHADEIRO, PECAS COM APROXIMADAMENTE 1,20 M DE LARGURA E 2,0 M DE ALTURA, INCLUINDO DIAGONAIS EM X, BARRAS DE LIGACAO, SAPATAS E DEMAIS ITENS NECESSARIOS A MONTAGEM (NAO INCLUI INSTALACAO)</t>
  </si>
  <si>
    <t>M2XMES</t>
  </si>
  <si>
    <t xml:space="preserve"> 1.6 </t>
  </si>
  <si>
    <t xml:space="preserve"> 97062 </t>
  </si>
  <si>
    <t>COLOCAÇÃO DE TELA EM ANDAIME FACHADEIRO. AF_03/2024</t>
  </si>
  <si>
    <t xml:space="preserve"> 2 </t>
  </si>
  <si>
    <t>ADMINISTRAÇÃO LOCAL</t>
  </si>
  <si>
    <t xml:space="preserve"> 2.1 </t>
  </si>
  <si>
    <t xml:space="preserve"> 90778 </t>
  </si>
  <si>
    <t>ENGENHEIRO CIVIL DE OBRA PLENO COM ENCARGOS COMPLEMENTARES</t>
  </si>
  <si>
    <t>H</t>
  </si>
  <si>
    <t xml:space="preserve"> 2.2 </t>
  </si>
  <si>
    <t xml:space="preserve"> 100309 </t>
  </si>
  <si>
    <t>TÉCNICO EM SEGURANÇA DO TRABALHO COM ENCARGOS COMPLEMENTARES</t>
  </si>
  <si>
    <t xml:space="preserve"> 2.3 </t>
  </si>
  <si>
    <t xml:space="preserve"> 93572 </t>
  </si>
  <si>
    <t>ENCARREGADO GERAL DE OBRAS COM ENCARGOS COMPLEMENTARES</t>
  </si>
  <si>
    <t>MES</t>
  </si>
  <si>
    <t xml:space="preserve"> 3 </t>
  </si>
  <si>
    <t>RETIRADAS E REMOÇÕES</t>
  </si>
  <si>
    <t xml:space="preserve"> 3.1 </t>
  </si>
  <si>
    <t>TORRE BLOCO A</t>
  </si>
  <si>
    <t xml:space="preserve"> 3.1.1 </t>
  </si>
  <si>
    <t xml:space="preserve"> 022108 </t>
  </si>
  <si>
    <t>SBC</t>
  </si>
  <si>
    <t>RETIRADA ESTRUTURA METALICA COM REMOCAO</t>
  </si>
  <si>
    <t xml:space="preserve"> 3.1.2 </t>
  </si>
  <si>
    <t xml:space="preserve"> 97631 </t>
  </si>
  <si>
    <t>DEMOLIÇÃO DE ARGAMASSAS, DE FORMA MANUAL, SEM REAPROVEITAMENTO. AF_09/2023</t>
  </si>
  <si>
    <t xml:space="preserve"> 3.1.3 </t>
  </si>
  <si>
    <t xml:space="preserve"> 04.014.0095-0 </t>
  </si>
  <si>
    <t>EMOP</t>
  </si>
  <si>
    <t>RETIRADA DE ENTULHO DE OBRA COM CACAMBA DE ACO TIPO CONTAINE R COM 5M3 DE CAPACIDADE,INCLUSIVE CARREGAMENTO,TRANSPORTE E DESCARREGAMENTO.CUSTO POR UNIDADE DE CACAMBA E INCLUI A TAX A PARA DESCARGA EM LOCAIS AUTORIZADOS</t>
  </si>
  <si>
    <t>UN</t>
  </si>
  <si>
    <t xml:space="preserve"> 3.2 </t>
  </si>
  <si>
    <t>LETREIRO FACHADA AV. MARACANÃ</t>
  </si>
  <si>
    <t xml:space="preserve"> 3.2.1 </t>
  </si>
  <si>
    <t xml:space="preserve"> 3.2.2 </t>
  </si>
  <si>
    <t xml:space="preserve"> 100265 </t>
  </si>
  <si>
    <t>TRANSPORTE VERTICAL MANUAL, 1 PAVIMENTO, DE JANELA (UNIDADE: M2). AF_07/2019</t>
  </si>
  <si>
    <t xml:space="preserve"> 3.2.3 </t>
  </si>
  <si>
    <t xml:space="preserve"> 09.52.019 </t>
  </si>
  <si>
    <t>FDE</t>
  </si>
  <si>
    <t>REMOCAO DE FIO APARENTE ATE 16 MM2</t>
  </si>
  <si>
    <t>M</t>
  </si>
  <si>
    <t xml:space="preserve"> 3.2.4 </t>
  </si>
  <si>
    <t xml:space="preserve"> 3.3 </t>
  </si>
  <si>
    <t>REMOÇÃO GUARITA EXISTENTE</t>
  </si>
  <si>
    <t xml:space="preserve"> 3.3.1 </t>
  </si>
  <si>
    <t xml:space="preserve"> 104789 </t>
  </si>
  <si>
    <t>DEMOLIÇÃO DE PISO DE CONCRETO SIMPLES, DE FORMA MANUAL, SEM REAPROVEITAMENTO. AF_09/2023</t>
  </si>
  <si>
    <t>m³</t>
  </si>
  <si>
    <t xml:space="preserve"> 3.3.2 </t>
  </si>
  <si>
    <t xml:space="preserve"> 100207 </t>
  </si>
  <si>
    <t>TRANSPORTE HORIZONTAL COM CARREGADEIRA, DE MASSA/ GRANEL (UNIDADE: M3XKM). AF_07/2019</t>
  </si>
  <si>
    <t>M3XKM</t>
  </si>
  <si>
    <t xml:space="preserve"> 3.4 </t>
  </si>
  <si>
    <t>SALA A308 - DEMOLICÃO E RETIRADA DOS EQUIPAMENTOS</t>
  </si>
  <si>
    <t xml:space="preserve"> 3.4.1 </t>
  </si>
  <si>
    <t xml:space="preserve"> 04.60.010 </t>
  </si>
  <si>
    <t>RETIRADA DE DIVISÓRIAS EM CHAPAS DE MADEIRA, INCLUSIVE ENTARUGAMENTO</t>
  </si>
  <si>
    <t xml:space="preserve"> 3.4.2 </t>
  </si>
  <si>
    <t xml:space="preserve"> 3.4.3 </t>
  </si>
  <si>
    <t xml:space="preserve"> 97643 </t>
  </si>
  <si>
    <t>REMOÇÃO DE PISO DE MADEIRA (ASSOALHO E BARROTE), DE FORMA MANUAL, SEM REAPROVEITAMENTO. AF_09/2023</t>
  </si>
  <si>
    <t xml:space="preserve"> 3.4.4 </t>
  </si>
  <si>
    <t xml:space="preserve"> 97640 </t>
  </si>
  <si>
    <t>REMOÇÃO DE FORROS DE DRYWALL, PVC E FIBROMINERAL, DE FORMA MANUAL, SEM REAPROVEITAMENTO. AF_09/2023</t>
  </si>
  <si>
    <t xml:space="preserve"> 3.4.5 </t>
  </si>
  <si>
    <t xml:space="preserve"> 100229 </t>
  </si>
  <si>
    <t>TRANSPORTE VERTICAL MANUAL, 1 PAVIMENTO, DE SACOS DE 50 KG (UNIDADE: KG). AF_07/2019</t>
  </si>
  <si>
    <t>KG</t>
  </si>
  <si>
    <t xml:space="preserve"> 89263 </t>
  </si>
  <si>
    <t>DEMOLICAO DE ESTRUTURA METALICA SEM REMOCAO</t>
  </si>
  <si>
    <t xml:space="preserve"> 3.4.7 </t>
  </si>
  <si>
    <t xml:space="preserve"> 85334 </t>
  </si>
  <si>
    <t>RETIRADA DE ESQUADRIAS METALICAS</t>
  </si>
  <si>
    <t xml:space="preserve"> 3.4.8 </t>
  </si>
  <si>
    <t xml:space="preserve"> 4 </t>
  </si>
  <si>
    <t>REVESTIMENTO DA FACHADA</t>
  </si>
  <si>
    <t xml:space="preserve"> 4.1 </t>
  </si>
  <si>
    <t xml:space="preserve"> 104235 </t>
  </si>
  <si>
    <t>EMBOÇO OU MASSA ÚNICA EM ARGAMASSA INDUSTRIALIZADA, PREPARO MECÂNICA E APLICAÇÃO COM EQUIPAMENTO DE MISTURA E PROJEÇÃO DE 1,5 M3/H DE ARGAMASSA EM PANOS DE FACHADA SEM PRESENÇA DE VÃOS, ESPESSURA DE 25 MM, ACESSO POR ANDAIME. AF_08/2022</t>
  </si>
  <si>
    <t xml:space="preserve"> 87897 </t>
  </si>
  <si>
    <t>CHAPISCO APLICADO EM ALVENARIA (SEM PRESENÇA DE VÃOS) E ESTRUTURAS DE CONCRETO DE FACHADA, COM EQUIPAMENTO DE PROJEÇÃO.  ARGAMASSA TRAÇO 1:3 COM PREPARO EM BETONEIRA 400 L. AF_10/2022</t>
  </si>
  <si>
    <t xml:space="preserve"> 4.2 </t>
  </si>
  <si>
    <t xml:space="preserve"> 87244 </t>
  </si>
  <si>
    <t>REVESTIMENTO CERÂMICO PARA PAREDES EXTERNAS EM PASTILHAS DE PORCELANA 5 X 5 CM (PLACAS DE 30 X 30 CM), ALINHADAS A PRUMO. AF_02/2023</t>
  </si>
  <si>
    <t xml:space="preserve"> 4.3 </t>
  </si>
  <si>
    <t xml:space="preserve"> 121581 </t>
  </si>
  <si>
    <t>PAINEL ALUMINIO COMPOSTO (ACM) E=4mm - (VIDE DESENHO 02 - DETALHE 02)</t>
  </si>
  <si>
    <t xml:space="preserve"> 5 </t>
  </si>
  <si>
    <t>INSTALAÇÕES ELÉTRICAS</t>
  </si>
  <si>
    <t xml:space="preserve"> 5.1 </t>
  </si>
  <si>
    <t>FORNECIMENTO DE ENERGIA A308</t>
  </si>
  <si>
    <t xml:space="preserve"> 5.1.1 </t>
  </si>
  <si>
    <t xml:space="preserve"> 93000 </t>
  </si>
  <si>
    <t>CABO DE COBRE FLEXÍVEL ISOLADO, 240 MM², ANTI-CHAMA 0,6/1,0 KV, PARA REDE ENTERRADA DE DISTRIBUIÇÃO DE ENERGIA ELÉTRICA - FORNECIMENTO E INSTALAÇÃO. AF_12/2021</t>
  </si>
  <si>
    <t xml:space="preserve"> 5.1.2 </t>
  </si>
  <si>
    <t xml:space="preserve"> 39.10.300 </t>
  </si>
  <si>
    <t>CPOS/CDHU</t>
  </si>
  <si>
    <t>Terminal de pressão/compressão para cabo de 240 mm²</t>
  </si>
  <si>
    <t xml:space="preserve"> 5.1.3 </t>
  </si>
  <si>
    <t xml:space="preserve"> E088 </t>
  </si>
  <si>
    <t>Próprio</t>
  </si>
  <si>
    <t>Painel Autoportante sala A308</t>
  </si>
  <si>
    <t>un</t>
  </si>
  <si>
    <t xml:space="preserve"> 5.1.4 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</si>
  <si>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</si>
  <si>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</si>
  <si>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5.1.5 </t>
  </si>
  <si>
    <t xml:space="preserve"> 101563 </t>
  </si>
  <si>
    <t>CABO DE COBRE FLEXÍVEL ISOLADO, 35 MM², 0,6/1,0 KV, PARA REDE AÉREA DE DISTRIBUIÇÃO DE ENERGIA ELÉTRICA DE BAIXA TENSÃO - FORNECIMENTO E INSTALAÇÃO. AF_07/2020</t>
  </si>
  <si>
    <t xml:space="preserve"> 5.1.6 </t>
  </si>
  <si>
    <t xml:space="preserve"> 72262 </t>
  </si>
  <si>
    <t>TERMINAL OU CONECTOR DE PRESSAO - PARA CABO 35MM2 - FORNECIMENTO E INSTALACAO</t>
  </si>
  <si>
    <t xml:space="preserve"> 5.1.7 </t>
  </si>
  <si>
    <t xml:space="preserve"> 101562 </t>
  </si>
  <si>
    <t>CABO DE COBRE FLEXÍVEL ISOLADO, 25 MM², 0,6/1,0 KV, PARA REDE AÉREA DE DISTRIBUIÇÃO DE ENERGIA ELÉTRICA DE BAIXA TENSÃO - FORNECIMENTO E INSTALAÇÃO. AF_07/2020</t>
  </si>
  <si>
    <t xml:space="preserve"> 5.1.8 </t>
  </si>
  <si>
    <t xml:space="preserve"> 72261 </t>
  </si>
  <si>
    <t>TERMINAL OU CONECTOR DE PRESSAO - PARA CABO 25MM2 - FORNECIMENTO E INSTALACAO</t>
  </si>
  <si>
    <t xml:space="preserve"> 5.1.9 </t>
  </si>
  <si>
    <t xml:space="preserve"> 15.007.0605-0 </t>
  </si>
  <si>
    <t>DISJUNTOR TERMOMAGNETICO,TRIPOLAR,DE 80 A 100A,3KA,MODELO DI N,TIPO C.FORNECIMENTO E COLOCACAO</t>
  </si>
  <si>
    <t xml:space="preserve"> 5.1.10 </t>
  </si>
  <si>
    <t xml:space="preserve"> 93662 </t>
  </si>
  <si>
    <t>DISJUNTOR BIPOLAR TIPO DIN, CORRENTE NOMINAL DE 20A - FORNECIMENTO E INSTALAÇÃO. AF_10/2020</t>
  </si>
  <si>
    <t xml:space="preserve"> 5.1.11 </t>
  </si>
  <si>
    <t xml:space="preserve"> 93654 </t>
  </si>
  <si>
    <t>DISJUNTOR MONOPOLAR TIPO DIN, CORRENTE NOMINAL DE 16A - FORNECIMENTO E INSTALAÇÃO. AF_10/2020</t>
  </si>
  <si>
    <t xml:space="preserve"> 5.1.12 </t>
  </si>
  <si>
    <t xml:space="preserve"> 93655 </t>
  </si>
  <si>
    <t>DISJUNTOR MONOPOLAR TIPO DIN, CORRENTE NOMINAL DE 20A - FORNECIMENTO E INSTALAÇÃO. AF_10/2020</t>
  </si>
  <si>
    <t xml:space="preserve"> 5.1.13 </t>
  </si>
  <si>
    <t xml:space="preserve"> 18.027.0484-A </t>
  </si>
  <si>
    <t>LUMINARIA DE SOBREPOR, FIXADA EM LAJE OU FORRO, TIPO CALHA, CHANFRADA OU PRISMATICA, COMPLETA, COM LAMPADA LED TUBULAR DE 4 X 18W. FORNECIMENTO E COLOCACAO</t>
  </si>
  <si>
    <t xml:space="preserve"> 5.1.14 </t>
  </si>
  <si>
    <t xml:space="preserve"> 11866 </t>
  </si>
  <si>
    <t>ORSE</t>
  </si>
  <si>
    <t>Luminária de emergência, de sobrepor, tipo balizamento com bloco autônomo, com autonomia de 3h, modelo LLE 1106-1DFB, da KBR ou similar</t>
  </si>
  <si>
    <t xml:space="preserve"> 5.1.15 </t>
  </si>
  <si>
    <t xml:space="preserve"> 91996 </t>
  </si>
  <si>
    <t>TOMADA MÉDIA DE EMBUTIR (1 MÓDULO), 2P+T 10 A, INCLUINDO SUPORTE E PLACA - FORNECIMENTO E INSTALAÇÃO. AF_03/2023</t>
  </si>
  <si>
    <t xml:space="preserve"> 5.1.16 </t>
  </si>
  <si>
    <t xml:space="preserve"> 91997 </t>
  </si>
  <si>
    <t>TOMADA MÉDIA DE EMBUTIR (1 MÓDULO), 2P+T 20 A, INCLUINDO SUPORTE E PLACA - FORNECIMENTO E INSTALAÇÃO. AF_03/2023</t>
  </si>
  <si>
    <t xml:space="preserve"> 5.1.17 </t>
  </si>
  <si>
    <t xml:space="preserve"> 91991 </t>
  </si>
  <si>
    <t>TOMADA ALTA DE EMBUTIR (1 MÓDULO), 2P+T 20 A, SEM SUPORTE E SEM PLACA - FORNECIMENTO E INSTALAÇÃO. AF_03/2023</t>
  </si>
  <si>
    <t xml:space="preserve"> 5.1.18 </t>
  </si>
  <si>
    <t xml:space="preserve"> 91872 </t>
  </si>
  <si>
    <t>ELETRODUTO RÍGIDO ROSCÁVEL, PVC, DN 32 MM (1"), PARA CIRCUITOS TERMINAIS, INSTALADO EM PAREDE - FORNECIMENTO E INSTALAÇÃO. AF_03/2023</t>
  </si>
  <si>
    <t xml:space="preserve"> 5.1.19 </t>
  </si>
  <si>
    <t xml:space="preserve"> 95818 </t>
  </si>
  <si>
    <t>CONDULETE DE PVC, TIPO X, PARA ELETRODUTO DE PVC SOLDÁVEL DN 32 MM (1''), APARENTE - FORNECIMENTO E INSTALAÇÃO. AF_10/2022</t>
  </si>
  <si>
    <t xml:space="preserve"> 5.1.20 </t>
  </si>
  <si>
    <t xml:space="preserve"> 00039129 </t>
  </si>
  <si>
    <t>ABRACADEIRA EM ACO PARA AMARRACAO DE ELETRODUTOS, TIPO D, COM 1" E CUNHA DE FIXACAO</t>
  </si>
  <si>
    <t xml:space="preserve"> 5.1.21 </t>
  </si>
  <si>
    <t xml:space="preserve"> 91927 </t>
  </si>
  <si>
    <t>CABO DE COBRE FLEXÍVEL ISOLADO, 2,5 MM², ANTI-CHAMA 0,6/1,0 KV, PARA CIRCUITOS TERMINAIS - FORNECIMENTO E INSTALAÇÃO. AF_03/2023</t>
  </si>
  <si>
    <t xml:space="preserve"> 5.1.22 </t>
  </si>
  <si>
    <t xml:space="preserve"> C3482 </t>
  </si>
  <si>
    <t>SEINFRA</t>
  </si>
  <si>
    <t>TERMINAL OLHAL PARA CABO DE 1,50MM2 À 2,50MM2</t>
  </si>
  <si>
    <t xml:space="preserve"> 5.2 </t>
  </si>
  <si>
    <t>REFRIGERAÇÃO A308</t>
  </si>
  <si>
    <t xml:space="preserve"> 5.2.1 </t>
  </si>
  <si>
    <t xml:space="preserve"> 103252 </t>
  </si>
  <si>
    <t>AR CONDICIONADO SPLIT ON/OFF, HI-WALL (PAREDE), 18000 BTUS/H, CICLO QUENTE/FRIO - FORNECIMENTO E INSTALAÇÃO. AF_11/2021_PE</t>
  </si>
  <si>
    <t xml:space="preserve"> 5.2.2 </t>
  </si>
  <si>
    <t xml:space="preserve"> 15.005.0255-0 </t>
  </si>
  <si>
    <t>TUBULACAO EM COBRE PARA INTERLIGACAO DE SPLIT SYSTEM AO CONDENSADOR/EVAPORADOR,INCLUSIVE ISOLAMENTO TERMICO,ALIMENTACAOELETRICA,CONEXOES E FIXACAO,PARA APARELHOS ATE 48000 BTU</t>
  </si>
  <si>
    <t xml:space="preserve"> 5.2.3 </t>
  </si>
  <si>
    <t xml:space="preserve"> C3483 </t>
  </si>
  <si>
    <t>TERMINAL OLHAL PARA CABO DE 4,00MM2 À 6,00MM2</t>
  </si>
  <si>
    <t xml:space="preserve"> 5.2.4 </t>
  </si>
  <si>
    <t xml:space="preserve"> 89865 </t>
  </si>
  <si>
    <t>TUBO, PVC, SOLDÁVEL, DN 25MM, INSTALADO EM DRENO DE AR-CONDICIONADO - FORNECIMENTO E INSTALAÇÃO. AF_08/2022</t>
  </si>
  <si>
    <t xml:space="preserve"> 5.3 </t>
  </si>
  <si>
    <t>A308 RETIRADA DE MATERIAL ELÉTRICO ANTIGO</t>
  </si>
  <si>
    <t xml:space="preserve"> 5.3.1 </t>
  </si>
  <si>
    <t>RETIRADA ESTRUTURA METALICA COM REMOCAO (RETIRADA DOS SELFCONTAINED E TUBULAÇÕES)</t>
  </si>
  <si>
    <t xml:space="preserve"> 5.3.3 </t>
  </si>
  <si>
    <t xml:space="preserve"> 85332 </t>
  </si>
  <si>
    <t>RETIRADA DE APARELHOS DE ILUMINACAO C/ REAPROVEITAMENTO DE LAMPADAS</t>
  </si>
  <si>
    <t xml:space="preserve"> 5.3.4 </t>
  </si>
  <si>
    <t xml:space="preserve"> 85407 </t>
  </si>
  <si>
    <t>REMOCAO DE FIACAO ELETRICA</t>
  </si>
  <si>
    <t xml:space="preserve"> 5.4 </t>
  </si>
  <si>
    <t>ATERRAMENTO</t>
  </si>
  <si>
    <t xml:space="preserve"> 5.4.1 </t>
  </si>
  <si>
    <t xml:space="preserve"> 96986 </t>
  </si>
  <si>
    <t>HASTE DE ATERRAMENTO, DIÂMETRO 3/4", COM 3 METROS - FORNECIMENTO E INSTALAÇÃO. AF_08/2023</t>
  </si>
  <si>
    <t xml:space="preserve"> 5.4.2 </t>
  </si>
  <si>
    <t xml:space="preserve"> 98111 </t>
  </si>
  <si>
    <t>CAIXA DE INSPEÇÃO PARA ATERRAMENTO, CIRCULAR, EM POLIETILENO, DIÂMETRO INTERNO = 0,3 M. AF_12/2020</t>
  </si>
  <si>
    <t xml:space="preserve"> 5.4.3 </t>
  </si>
  <si>
    <t xml:space="preserve"> 96972 </t>
  </si>
  <si>
    <t>CORDOALHA DE COBRE NU 25 MM², NÃO ENTERRADA, COM ISOLADOR - FORNECIMENTO E INSTALAÇÃO. AF_12/2017</t>
  </si>
  <si>
    <t xml:space="preserve"> 5.5 </t>
  </si>
  <si>
    <t>FORNECIMENTO DE ENERGIA ESTACIONAMENTO</t>
  </si>
  <si>
    <t xml:space="preserve"> 5.5.1 </t>
  </si>
  <si>
    <t xml:space="preserve"> 5.5.2 </t>
  </si>
  <si>
    <t xml:space="preserve"> 5.5.3 </t>
  </si>
  <si>
    <t xml:space="preserve"> 5.5.4 </t>
  </si>
  <si>
    <t xml:space="preserve"> 5.5.6 </t>
  </si>
  <si>
    <t xml:space="preserve"> 5.5.7 </t>
  </si>
  <si>
    <t xml:space="preserve"> 5.5.8 </t>
  </si>
  <si>
    <t xml:space="preserve"> 15.007.0605-A </t>
  </si>
  <si>
    <t xml:space="preserve"> 5.6 </t>
  </si>
  <si>
    <t>ILUMINAÇÃO ESTACIONAMENTO</t>
  </si>
  <si>
    <t xml:space="preserve"> 5.6.1 </t>
  </si>
  <si>
    <t xml:space="preserve"> 1201001133 </t>
  </si>
  <si>
    <t>AGESUL</t>
  </si>
  <si>
    <t>REFLETOR RETANGULAR FECHADO LED, REF. FLOOD LIGHT IP 68, 200W, 21.000LMS, COM DOIS MODULOS DA RCA, DIGITAL LED OU SIMILAR - FORNECIMENTO E INSTALACAO</t>
  </si>
  <si>
    <t xml:space="preserve"> 5.6.2 </t>
  </si>
  <si>
    <t xml:space="preserve"> 5.6.3 </t>
  </si>
  <si>
    <t xml:space="preserve"> 5.6.4 </t>
  </si>
  <si>
    <t xml:space="preserve"> 5.6.5 </t>
  </si>
  <si>
    <t xml:space="preserve"> 090212 </t>
  </si>
  <si>
    <t>SIURB</t>
  </si>
  <si>
    <t>ELETRODUTO DE AÇO GALVANIZADO ELETROLÍTICO, TIPO LEVE I - 1"</t>
  </si>
  <si>
    <t xml:space="preserve"> 5.6.6 </t>
  </si>
  <si>
    <t xml:space="preserve"> 95802 </t>
  </si>
  <si>
    <t>CONDULETE DE ALUMÍNIO, TIPO X, PARA ELETRODUTO DE AÇO GALVANIZADO DN 25 MM (1''), APARENTE - FORNECIMENTO E INSTALAÇÃO. AF_10/2022</t>
  </si>
  <si>
    <t xml:space="preserve"> 5.6.7 </t>
  </si>
  <si>
    <t xml:space="preserve"> 00000393 </t>
  </si>
  <si>
    <t>ABRACADEIRA EM ACO PARA AMARRACAO DE ELETRODUTOS, TIPO D, COM 1" E PARAFUSO DE FIXACAO</t>
  </si>
  <si>
    <t xml:space="preserve"> 5.6.8 </t>
  </si>
  <si>
    <t xml:space="preserve"> 91929 </t>
  </si>
  <si>
    <t>CABO DE COBRE FLEXÍVEL ISOLADO, 4 MM², ANTI-CHAMA 0,6/1,0 KV, PARA CIRCUITOS TERMINAIS - FORNECIMENTO E INSTALAÇÃO. AF_03/2023</t>
  </si>
  <si>
    <t xml:space="preserve"> 5.6.9 </t>
  </si>
  <si>
    <t xml:space="preserve"> 5.6.10 </t>
  </si>
  <si>
    <t xml:space="preserve"> 5.6.11 </t>
  </si>
  <si>
    <t xml:space="preserve"> 5.6.12 </t>
  </si>
  <si>
    <t xml:space="preserve"> 60.00.93 </t>
  </si>
  <si>
    <t>EMBASA</t>
  </si>
  <si>
    <t>ELETRODUTO FLEXIVEL SEALTUBO 1"</t>
  </si>
  <si>
    <t xml:space="preserve"> 5.7 </t>
  </si>
  <si>
    <t>GUARITA - ENTRADA DE ENERGIA</t>
  </si>
  <si>
    <t xml:space="preserve"> 5.7.1 </t>
  </si>
  <si>
    <t xml:space="preserve"> 5.7.2 </t>
  </si>
  <si>
    <t>DISJUNTOR TERMOMAGNETICO,TRIPOLAR,DE 80 A 100A,3KA,MODELO DIN,TIPO C.FORNECIMENTO E COLOCACAO</t>
  </si>
  <si>
    <t xml:space="preserve"> 5.7.3 </t>
  </si>
  <si>
    <t xml:space="preserve"> 93669 </t>
  </si>
  <si>
    <t>DISJUNTOR TRIPOLAR TIPO DIN, CORRENTE NOMINAL DE 20A - FORNECIMENTO E INSTALAÇÃO. AF_10/2020</t>
  </si>
  <si>
    <t xml:space="preserve"> 5.7.4 </t>
  </si>
  <si>
    <t xml:space="preserve"> 5.7.5 </t>
  </si>
  <si>
    <t xml:space="preserve"> 5.7.6 </t>
  </si>
  <si>
    <t xml:space="preserve"> 5.7.7 </t>
  </si>
  <si>
    <t xml:space="preserve"> 92984 </t>
  </si>
  <si>
    <t>CABO DE COBRE FLEXÍVEL ISOLADO, 25 MM², ANTI-CHAMA 0,6/1,0 KV, PARA REDE ENTERRADA DE DISTRIBUIÇÃO DE ENERGIA ELÉTRICA - FORNECIMENTO E INSTALAÇÃO. AF_12/2021</t>
  </si>
  <si>
    <t xml:space="preserve"> 5.7.8 </t>
  </si>
  <si>
    <t xml:space="preserve"> 5.7.9 </t>
  </si>
  <si>
    <t xml:space="preserve"> 91836 </t>
  </si>
  <si>
    <t>ELETRODUTO FLEXÍVEL CORRUGADO, PVC, DN 32 MM (1"), PARA CIRCUITOS TERMINAIS, INSTALADO EM FORRO - FORNECIMENTO E INSTALAÇÃO. AF_03/2023_PA</t>
  </si>
  <si>
    <t xml:space="preserve"> 5.7.10 </t>
  </si>
  <si>
    <t xml:space="preserve"> 10572 </t>
  </si>
  <si>
    <t>Guia para cabos em arame galvanizado nº16</t>
  </si>
  <si>
    <t>m</t>
  </si>
  <si>
    <t xml:space="preserve"> 5.8 </t>
  </si>
  <si>
    <t>GUARITA - REFRIGERAÇÃO</t>
  </si>
  <si>
    <t xml:space="preserve"> 5.8.1 </t>
  </si>
  <si>
    <t xml:space="preserve"> 103247 </t>
  </si>
  <si>
    <t>AR CONDICIONADO SPLIT INVERTER, HI-WALL (PAREDE), 12000 BTU/H, CICLO FRIO - FORNECIMENTO E INSTALAÇÃO. AF_11/2021_PE</t>
  </si>
  <si>
    <t xml:space="preserve"> 5.8.2 </t>
  </si>
  <si>
    <t>TUBULACAO EM COBRE PARA INTERLIGACAO DE SPLIT SYSTEM AO CONDENSADOR/EVAPORADOR,INCLUSIVE ISOLAMENTO TERMICO,ALIMENTACAOELETRICA,CONEXOES E FIXACAO,PARA APARELHOS ATE 48000 BTU'S.FORNECIMENTO E INSTALACAO</t>
  </si>
  <si>
    <t xml:space="preserve"> 5.8.3 </t>
  </si>
  <si>
    <t xml:space="preserve"> 5.9 </t>
  </si>
  <si>
    <t>GUARITA ILUMINAÇÃO E TOMADA</t>
  </si>
  <si>
    <t xml:space="preserve"> 5.9.1 </t>
  </si>
  <si>
    <t>LUMINARIA DE SOBREPOR, FIXADA EM LAJE OU FORRO, TIPO CALHA,CHANFRADA OU PRISMATICA, COMPLETA, COM LAMPADA LED TUBULARDE 4 X 18W. FORNECIMENTO E COLOCACAO</t>
  </si>
  <si>
    <t xml:space="preserve"> 5.9.2 </t>
  </si>
  <si>
    <t xml:space="preserve"> 5.9.3 </t>
  </si>
  <si>
    <t xml:space="preserve"> 5.9.4 </t>
  </si>
  <si>
    <t xml:space="preserve"> 92001 </t>
  </si>
  <si>
    <t>TOMADA BAIXA DE EMBUTIR (1 MÓDULO), 2P+T 20 A, INCLUINDO SUPORTE E PLACA - FORNECIMENTO E INSTALAÇÃO. AF_03/2023</t>
  </si>
  <si>
    <t xml:space="preserve"> 5.9.5 </t>
  </si>
  <si>
    <t xml:space="preserve"> 5.9.6 </t>
  </si>
  <si>
    <t xml:space="preserve"> 5.9.7 </t>
  </si>
  <si>
    <t xml:space="preserve"> 91993 </t>
  </si>
  <si>
    <t>TOMADA ALTA DE EMBUTIR (1 MÓDULO), 2P+T 20 A, INCLUINDO SUPORTE E PLACA - FORNECIMENTO E INSTALAÇÃO. AF_03/2023</t>
  </si>
  <si>
    <t xml:space="preserve"> 5.9.8 </t>
  </si>
  <si>
    <t xml:space="preserve"> 91855 </t>
  </si>
  <si>
    <t>ELETRODUTO FLEXÍVEL CORRUGADO REFORÇADO, PVC, DN 25 MM (3/4"), PARA CIRCUITOS TERMINAIS, INSTALADO EM PAREDE - FORNECIMENTO E INSTALAÇÃO. AF_03/2023</t>
  </si>
  <si>
    <t xml:space="preserve"> 5.9.9 </t>
  </si>
  <si>
    <t xml:space="preserve"> 95817 </t>
  </si>
  <si>
    <t>CONDULETE DE PVC, TIPO X, PARA ELETRODUTO DE PVC SOLDÁVEL DN 25 MM (3/4"), APARENTE - FORNECIMENTO E INSTALAÇÃO. AF_10/2022</t>
  </si>
  <si>
    <t xml:space="preserve"> 5.9.10 </t>
  </si>
  <si>
    <t xml:space="preserve"> 5.10 </t>
  </si>
  <si>
    <t>DUTOS PEAD SOB O PISO DO ESTACIONAMENTO</t>
  </si>
  <si>
    <t xml:space="preserve"> 5.10.1 </t>
  </si>
  <si>
    <t xml:space="preserve"> 97636 </t>
  </si>
  <si>
    <t>DEMOLIÇÃO PARCIAL DE PAVIMENTO ASFÁLTICO, DE FORMA MECANIZADA, SEM REAPROVEITAMENTO. AF_09/2023</t>
  </si>
  <si>
    <t xml:space="preserve"> 5.10.2 </t>
  </si>
  <si>
    <t xml:space="preserve"> 93358 </t>
  </si>
  <si>
    <t>ESCAVAÇÃO MANUAL DE VALA COM PROFUNDIDADE MENOR OU IGUAL A 1,30 M. AF_02/2021</t>
  </si>
  <si>
    <t xml:space="preserve"> 5.10.3 </t>
  </si>
  <si>
    <t xml:space="preserve"> 97667 </t>
  </si>
  <si>
    <t>ELETRODUTO FLEXÍVEL CORRUGADO, PEAD, DN 50 (1 1/2"), PARA REDE ENTERRADA DE DISTRIBUIÇÃO DE ENERGIA ELÉTRICA - FORNECIMENTO E INSTALAÇÃO. AF_12/2021</t>
  </si>
  <si>
    <t xml:space="preserve"> 5.10.4 </t>
  </si>
  <si>
    <t xml:space="preserve"> 93382 </t>
  </si>
  <si>
    <t>REATERRO MANUAL DE VALAS, COM COMPACTADOR DE SOLOS DE PERCUSSÃO. AF_08/2023</t>
  </si>
  <si>
    <t xml:space="preserve"> 5.10.5 </t>
  </si>
  <si>
    <t xml:space="preserve"> 103913 </t>
  </si>
  <si>
    <t>EXECUÇÃO DE PISO INDUSTRIAL DE CONCRETO ARMADO, FCK = 20 MPA, ESPESSURA DE 12,0 CM. AF_04/2022</t>
  </si>
  <si>
    <t xml:space="preserve"> 6 </t>
  </si>
  <si>
    <t>Construção da nova guarita - Acesso Av. Maracanã</t>
  </si>
  <si>
    <t xml:space="preserve"> 6.1 </t>
  </si>
  <si>
    <t>Serviços Preliminares</t>
  </si>
  <si>
    <t xml:space="preserve"> 6.1.1 </t>
  </si>
  <si>
    <t xml:space="preserve"> 104790 </t>
  </si>
  <si>
    <t>DEMOLIÇÃO DE PISO DE CONCRETO SIMPLES, DE FORMA MECANIZADA COM MARTELETE, SEM REAPROVEITAMENTO. AF_09/2023</t>
  </si>
  <si>
    <t xml:space="preserve"> 6.1.2 </t>
  </si>
  <si>
    <t xml:space="preserve"> 97083 </t>
  </si>
  <si>
    <t>COMPACTAÇÃO MECÂNICA DE SOLO PARA EXECUÇÃO DE RADIER, PISO DE CONCRETO OU LAJE SOBRE SOLO, COM COMPACTADOR DE SOLOS A PERCUSSÃO. AF_09/2021</t>
  </si>
  <si>
    <t xml:space="preserve"> 6.2 </t>
  </si>
  <si>
    <t>Radier de Laje e Cobertura</t>
  </si>
  <si>
    <t xml:space="preserve"> 6.2.1 </t>
  </si>
  <si>
    <t xml:space="preserve"> 92271 </t>
  </si>
  <si>
    <t>FABRICAÇÃO DE FÔRMA PARA LAJES, EM MADEIRA SERRADA, E=25 MM. AF_09/2020</t>
  </si>
  <si>
    <t xml:space="preserve"> 6.2.2 </t>
  </si>
  <si>
    <t xml:space="preserve"> 83515 </t>
  </si>
  <si>
    <t>ESCORAMENTO FORMAS DE H=3,30 A 3,50 M, COM MADEIRA 3A QUALIDADE, NAO APARELHADA, APROVEITAMENTO TABUAS 3X E PRUMOS 4X</t>
  </si>
  <si>
    <t xml:space="preserve"> 6.2.3 </t>
  </si>
  <si>
    <t xml:space="preserve"> 92785 </t>
  </si>
  <si>
    <t>ARMAÇÃO DE LAJE DE UMA ESTRUTURA CONVENCIONAL DE CONCRETO ARMADO EM UMA EDIFICAÇÃO TÉRREA OU SOBRADO UTILIZANDO AÇO CA-50 DE 6,3 MM - MONTAGEM. AF_12/2015</t>
  </si>
  <si>
    <t xml:space="preserve"> 6.2.4 </t>
  </si>
  <si>
    <t xml:space="preserve"> 95241 </t>
  </si>
  <si>
    <t>LASTRO DE CONCRETO MAGRO, APLICADO EM PISOS, LAJES SOBRE SOLO OU RADIERS, ESPESSURA DE 5 CM. AF_01/2024</t>
  </si>
  <si>
    <t xml:space="preserve"> 6.2.5 </t>
  </si>
  <si>
    <t xml:space="preserve"> 97094 </t>
  </si>
  <si>
    <t>CONCRETAGEM DE RADIER, PISO OU LAJE SOBRE SOLO, FCK 30 MPA, PARA ESPESSURA DE 10 CM - LANÇAMENTO, ADENSAMENTO E ACABAMENTO. AF_09/2017</t>
  </si>
  <si>
    <t xml:space="preserve"> 6.2.6 </t>
  </si>
  <si>
    <t xml:space="preserve"> 68053 </t>
  </si>
  <si>
    <t>FORNECIMENTO/INSTALACAO LONA PLASTICA PRETA, PARA IMPERMEABILIZACAO, ESPESSURA 150 MICRAS.</t>
  </si>
  <si>
    <t xml:space="preserve"> 6.3 </t>
  </si>
  <si>
    <t>Alvenaria</t>
  </si>
  <si>
    <t xml:space="preserve"> 6.3.1 </t>
  </si>
  <si>
    <t xml:space="preserve"> 87461 </t>
  </si>
  <si>
    <t>ALVENARIA DE VEDAÇÃO DE BLOCOS VAZADOS DE CONCRETO DE 14X19X39CM (ESPESSURA 14CM) DE PAREDES COM ÁREA LÍQUIDA MENOR QUE 6M² COM VÃOS E ARGAMASSA DE ASSENTAMENTO COM PREPARO EM BETONEIRA. AF_06/2014</t>
  </si>
  <si>
    <t xml:space="preserve"> 6.3.2 </t>
  </si>
  <si>
    <t xml:space="preserve"> 92718 </t>
  </si>
  <si>
    <t>CONCRETAGEM DE PILARES, FCK = 25 MPA,  COM USO DE BALDES EM EDIFICAÇÃO COM SEÇÃO MÉDIA DE PILARES MENOR OU IGUAL A 0,25 M² - LANÇAMENTO, ADENSAMENTO E ACABAMENTO. AF_12/2015</t>
  </si>
  <si>
    <t xml:space="preserve"> 6.3.3 </t>
  </si>
  <si>
    <t xml:space="preserve"> 93205 </t>
  </si>
  <si>
    <t>CINTA DE AMARRAÇÃO DE ALVENARIA MOLDADA IN LOCO COM UTILIZAÇÃO DE BLOCOS CANALETA, ESPESSURA DE *20* CM. AF_03/2024</t>
  </si>
  <si>
    <t xml:space="preserve"> 6.3.4 </t>
  </si>
  <si>
    <t xml:space="preserve"> 93190 </t>
  </si>
  <si>
    <t>VERGA MOLDADA IN LOCO COM UTILIZAÇÃO DE BLOCOS CANALETA PARA JANELAS COM ATÉ 1,5 M DE VÃO. AF_03/2016</t>
  </si>
  <si>
    <t xml:space="preserve"> 6.3.5 </t>
  </si>
  <si>
    <t xml:space="preserve"> 87904 </t>
  </si>
  <si>
    <t>CHAPISCO APLICADO EM ALVENARIA (COM PRESENÇA DE VÃOS) E ESTRUTURAS DE CONCRETO DE FACHADA, COM COLHER DE PEDREIRO.  ARGAMASSA TRAÇO 1:3 COM PREPARO MANUAL. AF_10/2022</t>
  </si>
  <si>
    <t xml:space="preserve"> 6.3.6 </t>
  </si>
  <si>
    <t xml:space="preserve"> 87777 </t>
  </si>
  <si>
    <t>EMBOÇO OU MASSA ÚNICA EM ARGAMASSA TRAÇO 1:2:8, PREPARO MANUAL, APLICADA MANUALMENTE EM PANOS DE FACHADA COM PRESENÇA DE VÃOS, ESPESSURA DE 25 MM. AF_08/2022</t>
  </si>
  <si>
    <t xml:space="preserve"> 6.4 </t>
  </si>
  <si>
    <t>Revestimento</t>
  </si>
  <si>
    <t xml:space="preserve"> 6.4.1 </t>
  </si>
  <si>
    <t xml:space="preserve"> 6.4.2 </t>
  </si>
  <si>
    <t xml:space="preserve"> 88485 </t>
  </si>
  <si>
    <t>FUNDO SELADOR ACRÍLICO, APLICAÇÃO MANUAL EM PAREDE, UMA DEMÃO. AF_04/2023</t>
  </si>
  <si>
    <t xml:space="preserve"> 6.4.3 </t>
  </si>
  <si>
    <t xml:space="preserve"> 96135 </t>
  </si>
  <si>
    <t>APLICAÇÃO MANUAL DE MASSA ACRÍLICA EM PAREDES EXTERNAS DE CASAS, DUAS DEMÃOS. AF_03/2024</t>
  </si>
  <si>
    <t xml:space="preserve"> 6.4.4 </t>
  </si>
  <si>
    <t xml:space="preserve"> 88489 </t>
  </si>
  <si>
    <t>PINTURA LÁTEX ACRÍLICA PREMIUM, APLICAÇÃO MANUAL EM PAREDES, DUAS DEMÃOS. AF_04/2023</t>
  </si>
  <si>
    <t xml:space="preserve"> 6.4.5 </t>
  </si>
  <si>
    <t xml:space="preserve"> 88483 </t>
  </si>
  <si>
    <t>APLICAÇÃO DE FUNDO SELADOR LÁTEX PVA EM PAREDES, UMA DEMÃO. AF_06/2014</t>
  </si>
  <si>
    <t xml:space="preserve"> 6.4.6 </t>
  </si>
  <si>
    <t xml:space="preserve"> 88497 </t>
  </si>
  <si>
    <t>EMASSAMENTO COM MASSA LÁTEX, APLICAÇÃO EM PAREDE, DUAS DEMÃOS, LIXAMENTO MANUAL. AF_04/2023</t>
  </si>
  <si>
    <t xml:space="preserve"> 6.4.7 </t>
  </si>
  <si>
    <t xml:space="preserve"> 88487 </t>
  </si>
  <si>
    <t>APLICAÇÃO MANUAL DE PINTURA COM TINTA LÁTEX PVA EM PAREDES, DUAS DEMÃOS. AF_06/2014</t>
  </si>
  <si>
    <t xml:space="preserve"> 6.4.8 </t>
  </si>
  <si>
    <t xml:space="preserve"> 72815 </t>
  </si>
  <si>
    <t>APLICACAO DE TINTA A BASE DE EPOXI SOBRE PISO</t>
  </si>
  <si>
    <t xml:space="preserve"> 6.4.9 </t>
  </si>
  <si>
    <t xml:space="preserve"> 98689 </t>
  </si>
  <si>
    <t>SOLEIRA EM GRANITO, LARGURA 15 CM, ESPESSURA 2,0 CM. AF_09/2020</t>
  </si>
  <si>
    <t xml:space="preserve"> 6.4.10 </t>
  </si>
  <si>
    <t xml:space="preserve"> 96116 </t>
  </si>
  <si>
    <t>FORRO EM RÉGUAS DE PVC, FRISADO, PARA AMBIENTES COMERCIAIS, INCLUSIVE ESTRUTURA BIDIRECIONAL DE FIXAÇÃO. AF_08/2023_PS</t>
  </si>
  <si>
    <t xml:space="preserve"> 6.5 </t>
  </si>
  <si>
    <t>Esquadrias</t>
  </si>
  <si>
    <t xml:space="preserve"> 6.5.1 </t>
  </si>
  <si>
    <t xml:space="preserve"> 94570 </t>
  </si>
  <si>
    <t>JANELA DE ALUMÍNIO DE CORRER COM 2 FOLHAS PARA VIDROS, COM VIDROS, BATENTE, ACABAMENTO COM ACETATO OU BRILHANTE E FERRAGENS. FORNECIMENTO E INSTALAÇÃO. AF_12/2019</t>
  </si>
  <si>
    <t xml:space="preserve"> 6.5.2 </t>
  </si>
  <si>
    <t xml:space="preserve"> 84088 </t>
  </si>
  <si>
    <t>PEITORIL EM MARMORE BRANCO, LARGURA DE 15CM, ASSENTADO COM ARGAMASSA TRACO 1:4 (CIMENTO E AREIA MEDIA), PREPARO MANUAL DA ARGAMASSA</t>
  </si>
  <si>
    <t xml:space="preserve"> 6.5.3 </t>
  </si>
  <si>
    <t xml:space="preserve"> 91314 </t>
  </si>
  <si>
    <t>KIT DE PORTA DE MADEIRA PARA PINTURA, SEMI-OCA (LEVE OU MÉDIA), PADRÃO POPULAR, 80X210CM, ESPESSURA DE 3,5CM, ITENS INCLUSOS: DOBRADIÇAS, MONTAGEM E INSTALAÇÃO DO BATENTE, FECHADURA COM EXECUÇÃO DO FURO - FORNECIMENTO E INSTALAÇÃO. AF_12/2019</t>
  </si>
  <si>
    <t xml:space="preserve"> 6.5.4 </t>
  </si>
  <si>
    <t xml:space="preserve"> 74065/001 </t>
  </si>
  <si>
    <t>PINTURA ESMALTE FOSCO PARA MADEIRA, DUAS DEMAOS, SOBRE FUNDO NIVELADOR BRANCO</t>
  </si>
  <si>
    <t xml:space="preserve"> 6.6 </t>
  </si>
  <si>
    <t>Cobertura</t>
  </si>
  <si>
    <t xml:space="preserve"> 6.6.1 </t>
  </si>
  <si>
    <t xml:space="preserve"> 87642 </t>
  </si>
  <si>
    <t>CONTRAPISO EM ARGAMASSA TRAÇO 1:4 (CIMENTO E AREIA), PREPARO MANUAL, APLICADO EM ÁREAS SECAS SOBRE LAJE, ADERIDO, ACABAMENTO NÃO REFORÇADO, ESPESSURA 4CM. AF_07/2021</t>
  </si>
  <si>
    <t xml:space="preserve"> 98546 </t>
  </si>
  <si>
    <t>IMPERMEABILIZAÇÃO DE SUPERFÍCIE COM MANTA ASFÁLTICA, UMA CAMADA, INCLUSIVE APLICAÇÃO DE PRIMER ASFÁLTICO, E=4MM. AF_09/2023</t>
  </si>
  <si>
    <t xml:space="preserve"> 7 </t>
  </si>
  <si>
    <t>Serviços complementares</t>
  </si>
  <si>
    <t xml:space="preserve"> 7.1 </t>
  </si>
  <si>
    <t xml:space="preserve"> 022064 </t>
  </si>
  <si>
    <t>DEMOLICAO BALCAO COM RETIRADA DE MATERIAIS (BALCÃO VIGILANTES)</t>
  </si>
  <si>
    <t xml:space="preserve"> 7.2 </t>
  </si>
  <si>
    <t xml:space="preserve"> 110240 </t>
  </si>
  <si>
    <t>BALCAO EM COMPENSADO-COMPLETO-REVESTIDO EM LAMINAD0 (BALCÃO VIGILANTES E NOVA GUARITA)</t>
  </si>
  <si>
    <t xml:space="preserve"> 7.3 </t>
  </si>
  <si>
    <t xml:space="preserve"> 100717 </t>
  </si>
  <si>
    <t>LIXAMENTO MANUAL EM SUPERFÍCIES METÁLICAS EM OBRA. AF_01/2020 (PORTÕES)</t>
  </si>
  <si>
    <t xml:space="preserve"> 7.4 </t>
  </si>
  <si>
    <t xml:space="preserve"> 11534 </t>
  </si>
  <si>
    <t>Cadeira giratória sem braço tipo secretária executiva, dim:48x40cm, estofado injetado, revestimento em tecido ou couro ecologico, base a gás, haste de 05 patas fixas, pintura eletrostatica epoxi, marca Moveart ou similar (BALCÃO VIGILANTES E NOVA GUARITA)</t>
  </si>
  <si>
    <t xml:space="preserve"> 7.5 </t>
  </si>
  <si>
    <t xml:space="preserve"> 100762 </t>
  </si>
  <si>
    <t>PINTURA COM TINTA ALQUÍDICA DE ACABAMENTO (ESMALTE SINTÉTICO FOSCO) APLICADA A ROLO OU PINCEL SOBRE SUPERFÍCIES METÁLICAS (EXCETO PERFIL) EXECUTADO EM OBRA (02 DEMÃOS). AF_01/2020 (PORTÕES)</t>
  </si>
  <si>
    <t xml:space="preserve"> 7.6 </t>
  </si>
  <si>
    <t xml:space="preserve"> 32.08.160 </t>
  </si>
  <si>
    <t>Junta elástica estrutural de neoprene (PORTÕES)</t>
  </si>
  <si>
    <t xml:space="preserve"> 7.7 </t>
  </si>
  <si>
    <t xml:space="preserve"> 06.80.049 </t>
  </si>
  <si>
    <t>LUBRIFICACAO DE CAIXILHO E TROCA DE REBITES (PORTÕES)</t>
  </si>
  <si>
    <t xml:space="preserve"> 7.8 </t>
  </si>
  <si>
    <t xml:space="preserve"> 16.80.135 </t>
  </si>
  <si>
    <t>LIMPEZA MANUAL DE SUPERFICIE DE PISO  E PAREDE COM SUJIDADE DE TINTA /  LUBRIFICANTE / GORDURA (PORTÕES)</t>
  </si>
  <si>
    <t xml:space="preserve"> 7.9 </t>
  </si>
  <si>
    <t>CHAPISCO APLICADO EM ALVENARIA (SEM PRESENÇA DE VÃOS) E ESTRUTURAS DE CONCRETO DE FACHADA, COM EQUIPAMENTO DE PROJEÇÃO.  ARGAMASSA TRAÇO 1:3 COM PREPARO EM BETONEIRA 400 L. AF_10/2022 (reparos pontuais fachada)</t>
  </si>
  <si>
    <t xml:space="preserve"> 7.10 </t>
  </si>
  <si>
    <t>EMBOÇO OU MASSA ÚNICA EM ARGAMASSA INDUSTRIALIZADA, PREPARO MECÂNICA E APLICAÇÃO COM EQUIPAMENTO DE MISTURA E PROJEÇÃO DE 1,5 M3/H DE ARGAMASSA EM PANOS DE FACHADA SEM PRESENÇA DE VÃOS, ESPESSURA DE 25 MM, ACESSO POR ANDAIME. AF_08/2022 (reparos pontuais fachada)</t>
  </si>
  <si>
    <t xml:space="preserve"> 7.11 </t>
  </si>
  <si>
    <t>REVESTIMENTO CERÂMICO PARA PAREDES EXTERNAS EM PASTILHAS DE PORCELANA 5 X 5 CM (PLACAS DE 30 X 30 CM), ALINHADAS A PRUMO. AF_02/2023 (reparos pontuais fachada)</t>
  </si>
  <si>
    <t xml:space="preserve"> 7.12 </t>
  </si>
  <si>
    <t>EMASSAMENTO COM MASSA LÁTEX, APLICAÇÃO EM PAREDE, DUAS DEMÃOS, LIXAMENTO MANUAL. AF_04/2023 (reparos pontuais fachada)</t>
  </si>
  <si>
    <t xml:space="preserve"> 7.13 </t>
  </si>
  <si>
    <t xml:space="preserve"> 104642 </t>
  </si>
  <si>
    <t>PINTURA LÁTEX ACRÍLICA STANDARD, APLICAÇÃO MANUAL EM PAREDES, DUAS DEMÃOS. AF_04/2023 (reparos pontuais fachada)</t>
  </si>
  <si>
    <t xml:space="preserve"> 8 </t>
  </si>
  <si>
    <t>SALA A308</t>
  </si>
  <si>
    <t xml:space="preserve"> 8.1 </t>
  </si>
  <si>
    <t xml:space="preserve"> 103330 </t>
  </si>
  <si>
    <t>ALVENARIA DE VEDAÇÃO DE BLOCOS CERÂMICOS FURADOS NA HORIZONTAL DE 11,5X19X19 CM (ESPESSURA 11,5 CM) E ARGAMASSA DE ASSENTAMENTO COM PREPARO EM BETONEIRA. AF_12/2021</t>
  </si>
  <si>
    <t xml:space="preserve"> 8.2 </t>
  </si>
  <si>
    <t xml:space="preserve"> 8.3 </t>
  </si>
  <si>
    <t xml:space="preserve"> 8.4 </t>
  </si>
  <si>
    <t xml:space="preserve"> 8.5 </t>
  </si>
  <si>
    <t>PINTURA LÁTEX ACRÍLICA STANDARD, APLICAÇÃO MANUAL EM PAREDES, DUAS DEMÃOS. AF_04/2023</t>
  </si>
  <si>
    <t xml:space="preserve"> 8.6 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</si>
  <si>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</si>
  <si>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</si>
  <si>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8.7 </t>
  </si>
  <si>
    <t xml:space="preserve"> 90844 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</si>
  <si>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</si>
  <si>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 8.8 </t>
  </si>
  <si>
    <t xml:space="preserve"> 102219 </t>
  </si>
  <si>
    <t>PINTURA TINTA DE ACABAMENTO (PIGMENTADA) ESMALTE SINTÉTICO ACETINADO EM MADEIRA, 2 DEMÃOS. AF_01/2021</t>
  </si>
  <si>
    <t xml:space="preserve"> 8.9 </t>
  </si>
  <si>
    <t xml:space="preserve"> 96114 </t>
  </si>
  <si>
    <t>FORRO EM DRYWALL, PARA AMBIENTES COMERCIAIS, INCLUSIVE ESTRUTURA BIRECIONAL DE FIXAÇÃO. AF_08/2023_PS</t>
  </si>
  <si>
    <t xml:space="preserve"> 8.10 </t>
  </si>
  <si>
    <t xml:space="preserve"> 88496 </t>
  </si>
  <si>
    <t>EMASSAMENTO COM MASSA LÁTEX, APLICAÇÃO EM TETO, DUAS DEMÃOS, LIXAMENTO MANUAL. AF_04/2023</t>
  </si>
  <si>
    <t xml:space="preserve"> 8.11 </t>
  </si>
  <si>
    <t xml:space="preserve"> 104640 </t>
  </si>
  <si>
    <t>PINTURA LÁTEX ACRÍLICA STANDARD, APLICAÇÃO MANUAL EM TETO, DUAS DEMÃOS. AF_04/2023</t>
  </si>
  <si>
    <t xml:space="preserve"> 8.12 </t>
  </si>
  <si>
    <t xml:space="preserve"> 104162 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</si>
  <si>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</si>
  <si>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 xml:space="preserve"> 8.13 </t>
  </si>
  <si>
    <t xml:space="preserve"> 101741 </t>
  </si>
  <si>
    <t>RODAPÉ EM MARMORITE, ALTURA 10CM. AF_09/2020</t>
  </si>
  <si>
    <t xml:space="preserve"> 9 </t>
  </si>
  <si>
    <t>Serviços Finais</t>
  </si>
  <si>
    <t xml:space="preserve"> 9.1 </t>
  </si>
  <si>
    <t xml:space="preserve"> 9.2 </t>
  </si>
  <si>
    <t xml:space="preserve"> 9537 </t>
  </si>
  <si>
    <t>LIMPEZA FINAL DA OBRA</t>
  </si>
  <si>
    <t xml:space="preserve"> 9.3 </t>
  </si>
  <si>
    <t xml:space="preserve"> 01.050.0955-0 </t>
  </si>
  <si>
    <t>PROJETO DE AS BUILT DE INSTALACAO ELETRICA PARA PREDIOS ESCO LARES E/OU ADMINISTRATIVOS ATE 500M2,APRESENTADO NOS PADROES DA CONTRATANTE</t>
  </si>
  <si>
    <t>Total sem BDI</t>
  </si>
  <si>
    <t>Total Geral</t>
  </si>
  <si>
    <t>Total do BDI (22%)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</si>
</sst>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2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1D1D1"/>
      </patternFill>
    </fill>
    <fill>
      <patternFill patternType="solid">
        <fgColor rgb="FFD1D1D1"/>
      </patternFill>
    </fill>
    <fill>
      <patternFill patternType="solid">
        <fgColor rgb="FFD1D1D1"/>
      </patternFill>
    </fill>
    <fill>
      <patternFill patternType="solid">
        <fgColor rgb="FFD1D1D1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right" vertical="top" wrapText="1"/>
    </xf>
    <xf numFmtId="4" fontId="8" fillId="6" borderId="6" xfId="0" applyNumberFormat="1" applyFont="1" applyFill="1" applyBorder="1" applyAlignment="1">
      <alignment horizontal="right" vertical="top" wrapText="1"/>
    </xf>
    <xf numFmtId="166" fontId="9" fillId="7" borderId="7" xfId="0" applyNumberFormat="1" applyFont="1" applyFill="1" applyBorder="1" applyAlignment="1">
      <alignment horizontal="right" vertical="top" wrapText="1"/>
    </xf>
    <xf numFmtId="0" fontId="10" fillId="8" borderId="8" xfId="0" applyFont="1" applyFill="1" applyBorder="1" applyAlignment="1">
      <alignment horizontal="left" vertical="top" wrapText="1"/>
    </xf>
    <xf numFmtId="0" fontId="11" fillId="9" borderId="9" xfId="0" applyFont="1" applyFill="1" applyBorder="1" applyAlignment="1">
      <alignment horizontal="center" vertical="top" wrapText="1"/>
    </xf>
    <xf numFmtId="0" fontId="12" fillId="10" borderId="10" xfId="0" applyFont="1" applyFill="1" applyBorder="1" applyAlignment="1">
      <alignment horizontal="right" vertical="top" wrapText="1"/>
    </xf>
    <xf numFmtId="4" fontId="13" fillId="11" borderId="11" xfId="0" applyNumberFormat="1" applyFont="1" applyFill="1" applyBorder="1" applyAlignment="1">
      <alignment horizontal="right" vertical="top" wrapText="1"/>
    </xf>
    <xf numFmtId="166" fontId="14" fillId="12" borderId="12" xfId="0" applyNumberFormat="1" applyFont="1" applyFill="1" applyBorder="1" applyAlignment="1">
      <alignment horizontal="right" vertical="top" wrapText="1"/>
    </xf>
    <xf numFmtId="0" fontId="15" fillId="13" borderId="13" xfId="0" applyFont="1" applyFill="1" applyBorder="1" applyAlignment="1">
      <alignment horizontal="left" vertical="top" wrapText="1"/>
    </xf>
    <xf numFmtId="0" fontId="16" fillId="14" borderId="14" xfId="0" applyFont="1" applyFill="1" applyBorder="1" applyAlignment="1">
      <alignment horizontal="center" vertical="top" wrapText="1"/>
    </xf>
    <xf numFmtId="0" fontId="17" fillId="15" borderId="15" xfId="0" applyFont="1" applyFill="1" applyBorder="1" applyAlignment="1">
      <alignment horizontal="right" vertical="top" wrapText="1"/>
    </xf>
    <xf numFmtId="4" fontId="18" fillId="16" borderId="16" xfId="0" applyNumberFormat="1" applyFont="1" applyFill="1" applyBorder="1" applyAlignment="1">
      <alignment horizontal="right" vertical="top" wrapText="1"/>
    </xf>
    <xf numFmtId="166" fontId="19" fillId="17" borderId="17" xfId="0" applyNumberFormat="1" applyFont="1" applyFill="1" applyBorder="1" applyAlignment="1">
      <alignment horizontal="right" vertical="top" wrapText="1"/>
    </xf>
    <xf numFmtId="0" fontId="20" fillId="18" borderId="0" xfId="0" applyFont="1" applyFill="1" applyAlignment="1">
      <alignment horizontal="left" vertical="top" wrapText="1"/>
    </xf>
    <xf numFmtId="0" fontId="21" fillId="19" borderId="0" xfId="0" applyFont="1" applyFill="1" applyAlignment="1">
      <alignment horizontal="right" vertical="top" wrapText="1"/>
    </xf>
    <xf numFmtId="0" fontId="22" fillId="21" borderId="0" xfId="0" applyFont="1" applyFill="1" applyAlignment="1">
      <alignment horizontal="left" vertical="top" wrapText="1"/>
    </xf>
    <xf numFmtId="0" fontId="23" fillId="2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0" fillId="18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21" fillId="19" borderId="0" xfId="0" applyFont="1" applyFill="1" applyAlignment="1">
      <alignment horizontal="right" vertical="top" wrapText="1"/>
    </xf>
    <xf numFmtId="0" fontId="3" fillId="23" borderId="1" xfId="0" applyFont="1" applyFill="1" applyBorder="1" applyAlignment="1">
      <alignment horizontal="left" vertical="top" wrapText="1"/>
    </xf>
    <xf numFmtId="0" fontId="5" fillId="23" borderId="3" xfId="0" applyFont="1" applyFill="1" applyBorder="1" applyAlignment="1">
      <alignment horizontal="right" vertical="top" wrapText="1"/>
    </xf>
    <xf numFmtId="0" fontId="4" fillId="23" borderId="2" xfId="0" applyFont="1" applyFill="1" applyBorder="1" applyAlignment="1">
      <alignment horizontal="center" vertical="top" wrapText="1"/>
    </xf>
    <xf numFmtId="0" fontId="1" fillId="18" borderId="0" xfId="0" applyFont="1" applyFill="1" applyAlignment="1">
      <alignment horizontal="left" vertical="top" wrapText="1"/>
    </xf>
    <xf numFmtId="0" fontId="1" fillId="19" borderId="0" xfId="0" applyFont="1" applyFill="1" applyAlignment="1">
      <alignment horizontal="right" vertical="top" wrapText="1"/>
    </xf>
    <xf numFmtId="4" fontId="1" fillId="20" borderId="0" xfId="0" applyNumberFormat="1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962025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5"/>
  <sheetViews>
    <sheetView tabSelected="1" showOutlineSymbols="0" showWhiteSpace="0" workbookViewId="0">
      <selection activeCell="F205" sqref="F205:G205"/>
    </sheetView>
  </sheetViews>
  <sheetFormatPr defaultRowHeight="14.25" x14ac:dyDescent="0.2"/>
  <cols>
    <col min="1" max="1" width="6.125" customWidth="1"/>
    <col min="2" max="2" width="10.25" bestFit="1" customWidth="1"/>
    <col min="3" max="3" width="11.125" customWidth="1"/>
    <col min="4" max="4" width="60" bestFit="1" customWidth="1"/>
    <col min="5" max="5" width="8.375" customWidth="1"/>
    <col min="6" max="6" width="6.75" bestFit="1" customWidth="1"/>
    <col min="7" max="7" width="10.25" customWidth="1"/>
    <col min="8" max="8" width="10.75" customWidth="1"/>
    <col min="9" max="9" width="9.875" customWidth="1"/>
    <col min="10" max="10" width="9.625" customWidth="1"/>
  </cols>
  <sheetData>
    <row r="1" spans="1:10" ht="15" x14ac:dyDescent="0.2">
      <c r="A1" s="1"/>
      <c r="B1" s="1"/>
      <c r="C1" s="1"/>
      <c r="D1" s="1" t="s">
        <v>0</v>
      </c>
      <c r="E1" s="20"/>
      <c r="F1" s="20"/>
      <c r="G1" s="20" t="s">
        <v>1</v>
      </c>
      <c r="H1" s="20"/>
      <c r="I1" s="20"/>
      <c r="J1" s="20"/>
    </row>
    <row r="2" spans="1:10" ht="25.5" x14ac:dyDescent="0.2">
      <c r="A2" s="16"/>
      <c r="B2" s="16"/>
      <c r="C2" s="16"/>
      <c r="D2" s="16" t="s">
        <v>2</v>
      </c>
      <c r="E2" s="21"/>
      <c r="F2" s="21"/>
      <c r="G2" s="21" t="s">
        <v>3</v>
      </c>
      <c r="H2" s="21"/>
      <c r="I2" s="21"/>
      <c r="J2" s="21"/>
    </row>
    <row r="3" spans="1:10" ht="42" customHeight="1" x14ac:dyDescent="0.25">
      <c r="A3" s="22" t="s">
        <v>4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0" customHeight="1" x14ac:dyDescent="0.2">
      <c r="A4" s="25" t="s">
        <v>5</v>
      </c>
      <c r="B4" s="26" t="s">
        <v>6</v>
      </c>
      <c r="C4" s="25" t="s">
        <v>7</v>
      </c>
      <c r="D4" s="25" t="s">
        <v>8</v>
      </c>
      <c r="E4" s="27" t="s">
        <v>9</v>
      </c>
      <c r="F4" s="26" t="s">
        <v>10</v>
      </c>
      <c r="G4" s="26" t="s">
        <v>11</v>
      </c>
      <c r="H4" s="26" t="s">
        <v>12</v>
      </c>
      <c r="I4" s="26" t="s">
        <v>13</v>
      </c>
      <c r="J4" s="26" t="s">
        <v>14</v>
      </c>
    </row>
    <row r="5" spans="1:10" ht="24" customHeight="1" x14ac:dyDescent="0.2">
      <c r="A5" s="2" t="s">
        <v>15</v>
      </c>
      <c r="B5" s="2"/>
      <c r="C5" s="2"/>
      <c r="D5" s="2" t="s">
        <v>16</v>
      </c>
      <c r="E5" s="2"/>
      <c r="F5" s="3"/>
      <c r="G5" s="2"/>
      <c r="H5" s="2"/>
      <c r="I5" s="4">
        <v>36583.480000000003</v>
      </c>
      <c r="J5" s="5">
        <f t="shared" ref="J5:J36" si="0">I5 / 466329.81</f>
        <v>7.8449799295481459E-2</v>
      </c>
    </row>
    <row r="6" spans="1:10" ht="39" customHeight="1" x14ac:dyDescent="0.2">
      <c r="A6" s="6" t="s">
        <v>17</v>
      </c>
      <c r="B6" s="8" t="s">
        <v>18</v>
      </c>
      <c r="C6" s="6" t="s">
        <v>19</v>
      </c>
      <c r="D6" s="6" t="s">
        <v>20</v>
      </c>
      <c r="E6" s="7" t="s">
        <v>21</v>
      </c>
      <c r="F6" s="8">
        <v>2</v>
      </c>
      <c r="G6" s="9">
        <v>319.36</v>
      </c>
      <c r="H6" s="9">
        <f t="shared" ref="H6:H11" si="1">TRUNC(G6 * (1 + 22 / 100), 2)</f>
        <v>389.61</v>
      </c>
      <c r="I6" s="9">
        <f t="shared" ref="I6:I11" si="2">TRUNC(F6 * H6, 2)</f>
        <v>779.22</v>
      </c>
      <c r="J6" s="10">
        <f t="shared" si="0"/>
        <v>1.6709633038471206E-3</v>
      </c>
    </row>
    <row r="7" spans="1:10" ht="39" customHeight="1" x14ac:dyDescent="0.2">
      <c r="A7" s="6" t="s">
        <v>22</v>
      </c>
      <c r="B7" s="8" t="s">
        <v>23</v>
      </c>
      <c r="C7" s="6" t="s">
        <v>19</v>
      </c>
      <c r="D7" s="6" t="s">
        <v>24</v>
      </c>
      <c r="E7" s="7" t="s">
        <v>21</v>
      </c>
      <c r="F7" s="8">
        <v>6</v>
      </c>
      <c r="G7" s="9">
        <v>968.62</v>
      </c>
      <c r="H7" s="9">
        <f t="shared" si="1"/>
        <v>1181.71</v>
      </c>
      <c r="I7" s="9">
        <f t="shared" si="2"/>
        <v>7090.26</v>
      </c>
      <c r="J7" s="10">
        <f t="shared" si="0"/>
        <v>1.5204389356966049E-2</v>
      </c>
    </row>
    <row r="8" spans="1:10" ht="24" customHeight="1" x14ac:dyDescent="0.2">
      <c r="A8" s="6" t="s">
        <v>25</v>
      </c>
      <c r="B8" s="8" t="s">
        <v>26</v>
      </c>
      <c r="C8" s="6" t="s">
        <v>19</v>
      </c>
      <c r="D8" s="6" t="s">
        <v>27</v>
      </c>
      <c r="E8" s="7" t="s">
        <v>21</v>
      </c>
      <c r="F8" s="8">
        <v>50</v>
      </c>
      <c r="G8" s="9">
        <v>92.28</v>
      </c>
      <c r="H8" s="9">
        <f t="shared" si="1"/>
        <v>112.58</v>
      </c>
      <c r="I8" s="9">
        <f t="shared" si="2"/>
        <v>5629</v>
      </c>
      <c r="J8" s="10">
        <f t="shared" si="0"/>
        <v>1.207085603212885E-2</v>
      </c>
    </row>
    <row r="9" spans="1:10" ht="51.95" customHeight="1" x14ac:dyDescent="0.2">
      <c r="A9" s="6" t="s">
        <v>28</v>
      </c>
      <c r="B9" s="8" t="s">
        <v>29</v>
      </c>
      <c r="C9" s="6" t="s">
        <v>19</v>
      </c>
      <c r="D9" s="6" t="s">
        <v>30</v>
      </c>
      <c r="E9" s="7" t="s">
        <v>21</v>
      </c>
      <c r="F9" s="8">
        <v>250</v>
      </c>
      <c r="G9" s="9">
        <v>24.7</v>
      </c>
      <c r="H9" s="9">
        <f t="shared" si="1"/>
        <v>30.13</v>
      </c>
      <c r="I9" s="9">
        <f t="shared" si="2"/>
        <v>7532.5</v>
      </c>
      <c r="J9" s="10">
        <f t="shared" si="0"/>
        <v>1.6152731046724204E-2</v>
      </c>
    </row>
    <row r="10" spans="1:10" ht="65.099999999999994" customHeight="1" x14ac:dyDescent="0.2">
      <c r="A10" s="11" t="s">
        <v>31</v>
      </c>
      <c r="B10" s="13" t="s">
        <v>32</v>
      </c>
      <c r="C10" s="11" t="s">
        <v>19</v>
      </c>
      <c r="D10" s="11" t="s">
        <v>33</v>
      </c>
      <c r="E10" s="12" t="s">
        <v>34</v>
      </c>
      <c r="F10" s="13">
        <v>500</v>
      </c>
      <c r="G10" s="14">
        <v>21.75</v>
      </c>
      <c r="H10" s="14">
        <f t="shared" si="1"/>
        <v>26.53</v>
      </c>
      <c r="I10" s="14">
        <f t="shared" si="2"/>
        <v>13265</v>
      </c>
      <c r="J10" s="15">
        <f t="shared" si="0"/>
        <v>2.844553300163247E-2</v>
      </c>
    </row>
    <row r="11" spans="1:10" ht="26.1" customHeight="1" x14ac:dyDescent="0.2">
      <c r="A11" s="6" t="s">
        <v>35</v>
      </c>
      <c r="B11" s="8" t="s">
        <v>36</v>
      </c>
      <c r="C11" s="6" t="s">
        <v>19</v>
      </c>
      <c r="D11" s="6" t="s">
        <v>37</v>
      </c>
      <c r="E11" s="7" t="s">
        <v>21</v>
      </c>
      <c r="F11" s="8">
        <v>250</v>
      </c>
      <c r="G11" s="9">
        <v>7.5</v>
      </c>
      <c r="H11" s="9">
        <f t="shared" si="1"/>
        <v>9.15</v>
      </c>
      <c r="I11" s="9">
        <f t="shared" si="2"/>
        <v>2287.5</v>
      </c>
      <c r="J11" s="10">
        <f t="shared" si="0"/>
        <v>4.9053265541827576E-3</v>
      </c>
    </row>
    <row r="12" spans="1:10" ht="24" customHeight="1" x14ac:dyDescent="0.2">
      <c r="A12" s="2" t="s">
        <v>38</v>
      </c>
      <c r="B12" s="2"/>
      <c r="C12" s="2"/>
      <c r="D12" s="2" t="s">
        <v>39</v>
      </c>
      <c r="E12" s="2"/>
      <c r="F12" s="3"/>
      <c r="G12" s="2"/>
      <c r="H12" s="2"/>
      <c r="I12" s="4">
        <v>44550.12</v>
      </c>
      <c r="J12" s="5">
        <f t="shared" si="0"/>
        <v>9.5533502351050653E-2</v>
      </c>
    </row>
    <row r="13" spans="1:10" ht="26.1" customHeight="1" x14ac:dyDescent="0.2">
      <c r="A13" s="6" t="s">
        <v>40</v>
      </c>
      <c r="B13" s="8" t="s">
        <v>41</v>
      </c>
      <c r="C13" s="6" t="s">
        <v>19</v>
      </c>
      <c r="D13" s="6" t="s">
        <v>42</v>
      </c>
      <c r="E13" s="7" t="s">
        <v>43</v>
      </c>
      <c r="F13" s="8">
        <v>90</v>
      </c>
      <c r="G13" s="9">
        <v>135.66</v>
      </c>
      <c r="H13" s="9">
        <f>TRUNC(G13 * (1 + 22 / 100), 2)</f>
        <v>165.5</v>
      </c>
      <c r="I13" s="9">
        <f>TRUNC(F13 * H13, 2)</f>
        <v>14895</v>
      </c>
      <c r="J13" s="10">
        <f t="shared" si="0"/>
        <v>3.1940913234776908E-2</v>
      </c>
    </row>
    <row r="14" spans="1:10" ht="26.1" customHeight="1" x14ac:dyDescent="0.2">
      <c r="A14" s="6" t="s">
        <v>44</v>
      </c>
      <c r="B14" s="8" t="s">
        <v>45</v>
      </c>
      <c r="C14" s="6" t="s">
        <v>19</v>
      </c>
      <c r="D14" s="6" t="s">
        <v>46</v>
      </c>
      <c r="E14" s="7" t="s">
        <v>43</v>
      </c>
      <c r="F14" s="8">
        <v>60</v>
      </c>
      <c r="G14" s="9">
        <v>39.020000000000003</v>
      </c>
      <c r="H14" s="9">
        <f>TRUNC(G14 * (1 + 22 / 100), 2)</f>
        <v>47.6</v>
      </c>
      <c r="I14" s="9">
        <f>TRUNC(F14 * H14, 2)</f>
        <v>2856</v>
      </c>
      <c r="J14" s="10">
        <f t="shared" si="0"/>
        <v>6.1244208256812918E-3</v>
      </c>
    </row>
    <row r="15" spans="1:10" ht="26.1" customHeight="1" x14ac:dyDescent="0.2">
      <c r="A15" s="6" t="s">
        <v>47</v>
      </c>
      <c r="B15" s="8" t="s">
        <v>48</v>
      </c>
      <c r="C15" s="6" t="s">
        <v>19</v>
      </c>
      <c r="D15" s="6" t="s">
        <v>49</v>
      </c>
      <c r="E15" s="7" t="s">
        <v>50</v>
      </c>
      <c r="F15" s="8">
        <v>3</v>
      </c>
      <c r="G15" s="9">
        <v>7322.17</v>
      </c>
      <c r="H15" s="9">
        <f>TRUNC(G15 * (1 + 22 / 100), 2)</f>
        <v>8933.0400000000009</v>
      </c>
      <c r="I15" s="9">
        <f>TRUNC(F15 * H15, 2)</f>
        <v>26799.119999999999</v>
      </c>
      <c r="J15" s="10">
        <f t="shared" si="0"/>
        <v>5.7468168290592446E-2</v>
      </c>
    </row>
    <row r="16" spans="1:10" ht="24" customHeight="1" x14ac:dyDescent="0.2">
      <c r="A16" s="2" t="s">
        <v>51</v>
      </c>
      <c r="B16" s="2"/>
      <c r="C16" s="2"/>
      <c r="D16" s="2" t="s">
        <v>52</v>
      </c>
      <c r="E16" s="2"/>
      <c r="F16" s="3"/>
      <c r="G16" s="2"/>
      <c r="H16" s="2"/>
      <c r="I16" s="4">
        <v>62822.35</v>
      </c>
      <c r="J16" s="5">
        <f t="shared" si="0"/>
        <v>0.13471656465624618</v>
      </c>
    </row>
    <row r="17" spans="1:10" ht="24" customHeight="1" x14ac:dyDescent="0.2">
      <c r="A17" s="2" t="s">
        <v>53</v>
      </c>
      <c r="B17" s="2"/>
      <c r="C17" s="2"/>
      <c r="D17" s="2" t="s">
        <v>54</v>
      </c>
      <c r="E17" s="2"/>
      <c r="F17" s="3"/>
      <c r="G17" s="2"/>
      <c r="H17" s="2"/>
      <c r="I17" s="4">
        <v>26755.1</v>
      </c>
      <c r="J17" s="5">
        <f t="shared" si="0"/>
        <v>5.7373771580247035E-2</v>
      </c>
    </row>
    <row r="18" spans="1:10" ht="24" customHeight="1" x14ac:dyDescent="0.2">
      <c r="A18" s="6" t="s">
        <v>55</v>
      </c>
      <c r="B18" s="8" t="s">
        <v>56</v>
      </c>
      <c r="C18" s="6" t="s">
        <v>57</v>
      </c>
      <c r="D18" s="6" t="s">
        <v>58</v>
      </c>
      <c r="E18" s="7" t="s">
        <v>21</v>
      </c>
      <c r="F18" s="8">
        <v>220</v>
      </c>
      <c r="G18" s="9">
        <v>56.22</v>
      </c>
      <c r="H18" s="9">
        <f>TRUNC(G18 * (1 + 22 / 100), 2)</f>
        <v>68.58</v>
      </c>
      <c r="I18" s="9">
        <f>TRUNC(F18 * H18, 2)</f>
        <v>15087.6</v>
      </c>
      <c r="J18" s="10">
        <f t="shared" si="0"/>
        <v>3.2353925647601214E-2</v>
      </c>
    </row>
    <row r="19" spans="1:10" ht="26.1" customHeight="1" x14ac:dyDescent="0.2">
      <c r="A19" s="6" t="s">
        <v>59</v>
      </c>
      <c r="B19" s="8" t="s">
        <v>60</v>
      </c>
      <c r="C19" s="6" t="s">
        <v>19</v>
      </c>
      <c r="D19" s="6" t="s">
        <v>61</v>
      </c>
      <c r="E19" s="7" t="s">
        <v>21</v>
      </c>
      <c r="F19" s="8">
        <v>210</v>
      </c>
      <c r="G19" s="9">
        <v>13.88</v>
      </c>
      <c r="H19" s="9">
        <f>TRUNC(G19 * (1 + 22 / 100), 2)</f>
        <v>16.93</v>
      </c>
      <c r="I19" s="9">
        <f>TRUNC(F19 * H19, 2)</f>
        <v>3555.3</v>
      </c>
      <c r="J19" s="10">
        <f t="shared" si="0"/>
        <v>7.6240032778517848E-3</v>
      </c>
    </row>
    <row r="20" spans="1:10" ht="65.099999999999994" customHeight="1" x14ac:dyDescent="0.2">
      <c r="A20" s="6" t="s">
        <v>62</v>
      </c>
      <c r="B20" s="8" t="s">
        <v>63</v>
      </c>
      <c r="C20" s="6" t="s">
        <v>64</v>
      </c>
      <c r="D20" s="6" t="s">
        <v>65</v>
      </c>
      <c r="E20" s="7" t="s">
        <v>66</v>
      </c>
      <c r="F20" s="8">
        <v>20</v>
      </c>
      <c r="G20" s="9">
        <v>332.47</v>
      </c>
      <c r="H20" s="9">
        <f>TRUNC(G20 * (1 + 22 / 100), 2)</f>
        <v>405.61</v>
      </c>
      <c r="I20" s="9">
        <f>TRUNC(F20 * H20, 2)</f>
        <v>8112.2</v>
      </c>
      <c r="J20" s="10">
        <f t="shared" si="0"/>
        <v>1.739584265479404E-2</v>
      </c>
    </row>
    <row r="21" spans="1:10" ht="24" customHeight="1" x14ac:dyDescent="0.2">
      <c r="A21" s="2" t="s">
        <v>67</v>
      </c>
      <c r="B21" s="2"/>
      <c r="C21" s="2"/>
      <c r="D21" s="2" t="s">
        <v>68</v>
      </c>
      <c r="E21" s="2"/>
      <c r="F21" s="3"/>
      <c r="G21" s="2"/>
      <c r="H21" s="2"/>
      <c r="I21" s="4">
        <v>25772.1</v>
      </c>
      <c r="J21" s="5">
        <f t="shared" si="0"/>
        <v>5.5265821415105325E-2</v>
      </c>
    </row>
    <row r="22" spans="1:10" ht="24" customHeight="1" x14ac:dyDescent="0.2">
      <c r="A22" s="6" t="s">
        <v>69</v>
      </c>
      <c r="B22" s="8" t="s">
        <v>56</v>
      </c>
      <c r="C22" s="6" t="s">
        <v>57</v>
      </c>
      <c r="D22" s="6" t="s">
        <v>58</v>
      </c>
      <c r="E22" s="7" t="s">
        <v>21</v>
      </c>
      <c r="F22" s="8">
        <v>300</v>
      </c>
      <c r="G22" s="9">
        <v>56.22</v>
      </c>
      <c r="H22" s="9">
        <f>TRUNC(G22 * (1 + 22 / 100), 2)</f>
        <v>68.58</v>
      </c>
      <c r="I22" s="9">
        <f>TRUNC(F22 * H22, 2)</f>
        <v>20574</v>
      </c>
      <c r="J22" s="10">
        <f t="shared" si="0"/>
        <v>4.4118989519456198E-2</v>
      </c>
    </row>
    <row r="23" spans="1:10" ht="26.1" customHeight="1" x14ac:dyDescent="0.2">
      <c r="A23" s="6" t="s">
        <v>70</v>
      </c>
      <c r="B23" s="8" t="s">
        <v>71</v>
      </c>
      <c r="C23" s="6" t="s">
        <v>19</v>
      </c>
      <c r="D23" s="6" t="s">
        <v>72</v>
      </c>
      <c r="E23" s="7" t="s">
        <v>21</v>
      </c>
      <c r="F23" s="8">
        <v>900</v>
      </c>
      <c r="G23" s="9">
        <v>0.99</v>
      </c>
      <c r="H23" s="9">
        <f>TRUNC(G23 * (1 + 22 / 100), 2)</f>
        <v>1.2</v>
      </c>
      <c r="I23" s="9">
        <f>TRUNC(F23 * H23, 2)</f>
        <v>1080</v>
      </c>
      <c r="J23" s="10">
        <f t="shared" si="0"/>
        <v>2.3159574550895641E-3</v>
      </c>
    </row>
    <row r="24" spans="1:10" ht="24" customHeight="1" x14ac:dyDescent="0.2">
      <c r="A24" s="6" t="s">
        <v>73</v>
      </c>
      <c r="B24" s="8" t="s">
        <v>74</v>
      </c>
      <c r="C24" s="6" t="s">
        <v>75</v>
      </c>
      <c r="D24" s="6" t="s">
        <v>76</v>
      </c>
      <c r="E24" s="7" t="s">
        <v>77</v>
      </c>
      <c r="F24" s="8">
        <v>50</v>
      </c>
      <c r="G24" s="9">
        <v>1.02</v>
      </c>
      <c r="H24" s="9">
        <f>TRUNC(G24 * (1 + 22 / 100), 2)</f>
        <v>1.24</v>
      </c>
      <c r="I24" s="9">
        <f>TRUNC(F24 * H24, 2)</f>
        <v>62</v>
      </c>
      <c r="J24" s="10">
        <f t="shared" si="0"/>
        <v>1.3295311316254905E-4</v>
      </c>
    </row>
    <row r="25" spans="1:10" ht="65.099999999999994" customHeight="1" x14ac:dyDescent="0.2">
      <c r="A25" s="6" t="s">
        <v>78</v>
      </c>
      <c r="B25" s="8" t="s">
        <v>63</v>
      </c>
      <c r="C25" s="6" t="s">
        <v>64</v>
      </c>
      <c r="D25" s="6" t="s">
        <v>65</v>
      </c>
      <c r="E25" s="7" t="s">
        <v>66</v>
      </c>
      <c r="F25" s="8">
        <v>10</v>
      </c>
      <c r="G25" s="9">
        <v>332.47</v>
      </c>
      <c r="H25" s="9">
        <f>TRUNC(G25 * (1 + 22 / 100), 2)</f>
        <v>405.61</v>
      </c>
      <c r="I25" s="9">
        <f>TRUNC(F25 * H25, 2)</f>
        <v>4056.1</v>
      </c>
      <c r="J25" s="10">
        <f t="shared" si="0"/>
        <v>8.69792132739702E-3</v>
      </c>
    </row>
    <row r="26" spans="1:10" ht="24" customHeight="1" x14ac:dyDescent="0.2">
      <c r="A26" s="2" t="s">
        <v>79</v>
      </c>
      <c r="B26" s="2"/>
      <c r="C26" s="2"/>
      <c r="D26" s="2" t="s">
        <v>80</v>
      </c>
      <c r="E26" s="2"/>
      <c r="F26" s="3"/>
      <c r="G26" s="2"/>
      <c r="H26" s="2"/>
      <c r="I26" s="4">
        <v>3299.84</v>
      </c>
      <c r="J26" s="5">
        <f t="shared" si="0"/>
        <v>7.0761935635210629E-3</v>
      </c>
    </row>
    <row r="27" spans="1:10" ht="26.1" customHeight="1" x14ac:dyDescent="0.2">
      <c r="A27" s="6" t="s">
        <v>81</v>
      </c>
      <c r="B27" s="8" t="s">
        <v>82</v>
      </c>
      <c r="C27" s="6" t="s">
        <v>19</v>
      </c>
      <c r="D27" s="6" t="s">
        <v>83</v>
      </c>
      <c r="E27" s="7" t="s">
        <v>84</v>
      </c>
      <c r="F27" s="8">
        <v>2</v>
      </c>
      <c r="G27" s="9">
        <v>242.09</v>
      </c>
      <c r="H27" s="9">
        <f>TRUNC(G27 * (1 + 22 / 100), 2)</f>
        <v>295.33999999999997</v>
      </c>
      <c r="I27" s="9">
        <f>TRUNC(F27 * H27, 2)</f>
        <v>590.67999999999995</v>
      </c>
      <c r="J27" s="10">
        <f t="shared" si="0"/>
        <v>1.2666571755299107E-3</v>
      </c>
    </row>
    <row r="28" spans="1:10" ht="26.1" customHeight="1" x14ac:dyDescent="0.2">
      <c r="A28" s="6" t="s">
        <v>85</v>
      </c>
      <c r="B28" s="8" t="s">
        <v>86</v>
      </c>
      <c r="C28" s="6" t="s">
        <v>19</v>
      </c>
      <c r="D28" s="6" t="s">
        <v>87</v>
      </c>
      <c r="E28" s="7" t="s">
        <v>88</v>
      </c>
      <c r="F28" s="8">
        <v>4</v>
      </c>
      <c r="G28" s="9">
        <v>555.16</v>
      </c>
      <c r="H28" s="9">
        <f>TRUNC(G28 * (1 + 22 / 100), 2)</f>
        <v>677.29</v>
      </c>
      <c r="I28" s="9">
        <f>TRUNC(F28 * H28, 2)</f>
        <v>2709.16</v>
      </c>
      <c r="J28" s="10">
        <f t="shared" si="0"/>
        <v>5.8095363879911511E-3</v>
      </c>
    </row>
    <row r="29" spans="1:10" ht="24" customHeight="1" x14ac:dyDescent="0.2">
      <c r="A29" s="2" t="s">
        <v>89</v>
      </c>
      <c r="B29" s="2"/>
      <c r="C29" s="2"/>
      <c r="D29" s="2" t="s">
        <v>90</v>
      </c>
      <c r="E29" s="2"/>
      <c r="F29" s="3"/>
      <c r="G29" s="2"/>
      <c r="H29" s="2"/>
      <c r="I29" s="4">
        <v>6995.31</v>
      </c>
      <c r="J29" s="5">
        <f t="shared" si="0"/>
        <v>1.500077809737276E-2</v>
      </c>
    </row>
    <row r="30" spans="1:10" ht="26.1" customHeight="1" x14ac:dyDescent="0.2">
      <c r="A30" s="6" t="s">
        <v>91</v>
      </c>
      <c r="B30" s="8" t="s">
        <v>92</v>
      </c>
      <c r="C30" s="6" t="s">
        <v>75</v>
      </c>
      <c r="D30" s="6" t="s">
        <v>93</v>
      </c>
      <c r="E30" s="7" t="s">
        <v>21</v>
      </c>
      <c r="F30" s="8">
        <v>40</v>
      </c>
      <c r="G30" s="9">
        <v>11.23</v>
      </c>
      <c r="H30" s="9">
        <f t="shared" ref="H30:H37" si="3">TRUNC(G30 * (1 + 22 / 100), 2)</f>
        <v>13.7</v>
      </c>
      <c r="I30" s="9">
        <f t="shared" ref="I30:I37" si="4">TRUNC(F30 * H30, 2)</f>
        <v>548</v>
      </c>
      <c r="J30" s="10">
        <f t="shared" si="0"/>
        <v>1.1751339679528529E-3</v>
      </c>
    </row>
    <row r="31" spans="1:10" ht="26.1" customHeight="1" x14ac:dyDescent="0.2">
      <c r="A31" s="6" t="s">
        <v>94</v>
      </c>
      <c r="B31" s="8" t="s">
        <v>82</v>
      </c>
      <c r="C31" s="6" t="s">
        <v>19</v>
      </c>
      <c r="D31" s="6" t="s">
        <v>83</v>
      </c>
      <c r="E31" s="7" t="s">
        <v>84</v>
      </c>
      <c r="F31" s="8">
        <v>4</v>
      </c>
      <c r="G31" s="9">
        <v>242.09</v>
      </c>
      <c r="H31" s="9">
        <f t="shared" si="3"/>
        <v>295.33999999999997</v>
      </c>
      <c r="I31" s="9">
        <f t="shared" si="4"/>
        <v>1181.3599999999999</v>
      </c>
      <c r="J31" s="10">
        <f t="shared" si="0"/>
        <v>2.5333143510598215E-3</v>
      </c>
    </row>
    <row r="32" spans="1:10" ht="26.1" customHeight="1" x14ac:dyDescent="0.2">
      <c r="A32" s="6" t="s">
        <v>95</v>
      </c>
      <c r="B32" s="8" t="s">
        <v>96</v>
      </c>
      <c r="C32" s="6" t="s">
        <v>19</v>
      </c>
      <c r="D32" s="6" t="s">
        <v>97</v>
      </c>
      <c r="E32" s="7" t="s">
        <v>21</v>
      </c>
      <c r="F32" s="8">
        <v>8</v>
      </c>
      <c r="G32" s="9">
        <v>30.78</v>
      </c>
      <c r="H32" s="9">
        <f t="shared" si="3"/>
        <v>37.549999999999997</v>
      </c>
      <c r="I32" s="9">
        <f t="shared" si="4"/>
        <v>300.39999999999998</v>
      </c>
      <c r="J32" s="10">
        <f t="shared" si="0"/>
        <v>6.4417927732306017E-4</v>
      </c>
    </row>
    <row r="33" spans="1:10" ht="26.1" customHeight="1" x14ac:dyDescent="0.2">
      <c r="A33" s="6" t="s">
        <v>98</v>
      </c>
      <c r="B33" s="8" t="s">
        <v>99</v>
      </c>
      <c r="C33" s="6" t="s">
        <v>19</v>
      </c>
      <c r="D33" s="6" t="s">
        <v>100</v>
      </c>
      <c r="E33" s="7" t="s">
        <v>21</v>
      </c>
      <c r="F33" s="8">
        <v>35</v>
      </c>
      <c r="G33" s="9">
        <v>2.46</v>
      </c>
      <c r="H33" s="9">
        <f t="shared" si="3"/>
        <v>3</v>
      </c>
      <c r="I33" s="9">
        <f t="shared" si="4"/>
        <v>105</v>
      </c>
      <c r="J33" s="10">
        <f t="shared" si="0"/>
        <v>2.2516253035592985E-4</v>
      </c>
    </row>
    <row r="34" spans="1:10" ht="26.1" customHeight="1" x14ac:dyDescent="0.2">
      <c r="A34" s="6" t="s">
        <v>101</v>
      </c>
      <c r="B34" s="8" t="s">
        <v>102</v>
      </c>
      <c r="C34" s="6" t="s">
        <v>19</v>
      </c>
      <c r="D34" s="6" t="s">
        <v>103</v>
      </c>
      <c r="E34" s="7" t="s">
        <v>104</v>
      </c>
      <c r="F34" s="8">
        <v>10000</v>
      </c>
      <c r="G34" s="9">
        <v>0.01</v>
      </c>
      <c r="H34" s="9">
        <f t="shared" si="3"/>
        <v>0.01</v>
      </c>
      <c r="I34" s="9">
        <f t="shared" si="4"/>
        <v>100</v>
      </c>
      <c r="J34" s="10">
        <f t="shared" si="0"/>
        <v>2.1444050510088558E-4</v>
      </c>
    </row>
    <row r="35" spans="1:10" ht="24" customHeight="1" x14ac:dyDescent="0.2">
      <c r="A35" s="6" t="s">
        <v>101</v>
      </c>
      <c r="B35" s="8" t="s">
        <v>105</v>
      </c>
      <c r="C35" s="6" t="s">
        <v>19</v>
      </c>
      <c r="D35" s="6" t="s">
        <v>106</v>
      </c>
      <c r="E35" s="7" t="s">
        <v>21</v>
      </c>
      <c r="F35" s="8">
        <v>10</v>
      </c>
      <c r="G35" s="9">
        <v>49.96</v>
      </c>
      <c r="H35" s="9">
        <f t="shared" si="3"/>
        <v>60.95</v>
      </c>
      <c r="I35" s="9">
        <f t="shared" si="4"/>
        <v>609.5</v>
      </c>
      <c r="J35" s="10">
        <f t="shared" si="0"/>
        <v>1.3070148785898977E-3</v>
      </c>
    </row>
    <row r="36" spans="1:10" ht="24" customHeight="1" x14ac:dyDescent="0.2">
      <c r="A36" s="6" t="s">
        <v>107</v>
      </c>
      <c r="B36" s="8" t="s">
        <v>108</v>
      </c>
      <c r="C36" s="6" t="s">
        <v>19</v>
      </c>
      <c r="D36" s="6" t="s">
        <v>109</v>
      </c>
      <c r="E36" s="7" t="s">
        <v>21</v>
      </c>
      <c r="F36" s="8">
        <v>3</v>
      </c>
      <c r="G36" s="9">
        <v>25.95</v>
      </c>
      <c r="H36" s="9">
        <f t="shared" si="3"/>
        <v>31.65</v>
      </c>
      <c r="I36" s="9">
        <f t="shared" si="4"/>
        <v>94.95</v>
      </c>
      <c r="J36" s="10">
        <f t="shared" si="0"/>
        <v>2.0361125959329085E-4</v>
      </c>
    </row>
    <row r="37" spans="1:10" ht="65.099999999999994" customHeight="1" x14ac:dyDescent="0.2">
      <c r="A37" s="6" t="s">
        <v>110</v>
      </c>
      <c r="B37" s="8" t="s">
        <v>63</v>
      </c>
      <c r="C37" s="6" t="s">
        <v>64</v>
      </c>
      <c r="D37" s="6" t="s">
        <v>65</v>
      </c>
      <c r="E37" s="7" t="s">
        <v>66</v>
      </c>
      <c r="F37" s="8">
        <v>10</v>
      </c>
      <c r="G37" s="9">
        <v>332.47</v>
      </c>
      <c r="H37" s="9">
        <f t="shared" si="3"/>
        <v>405.61</v>
      </c>
      <c r="I37" s="9">
        <f t="shared" si="4"/>
        <v>4056.1</v>
      </c>
      <c r="J37" s="10">
        <f t="shared" ref="J37:J68" si="5">I37 / 466329.81</f>
        <v>8.69792132739702E-3</v>
      </c>
    </row>
    <row r="38" spans="1:10" ht="24" customHeight="1" x14ac:dyDescent="0.2">
      <c r="A38" s="2" t="s">
        <v>111</v>
      </c>
      <c r="B38" s="2"/>
      <c r="C38" s="2"/>
      <c r="D38" s="2" t="s">
        <v>112</v>
      </c>
      <c r="E38" s="2"/>
      <c r="F38" s="3"/>
      <c r="G38" s="2"/>
      <c r="H38" s="2"/>
      <c r="I38" s="4">
        <v>86475</v>
      </c>
      <c r="J38" s="5">
        <f t="shared" si="5"/>
        <v>0.18543742678599079</v>
      </c>
    </row>
    <row r="39" spans="1:10" ht="65.099999999999994" customHeight="1" x14ac:dyDescent="0.2">
      <c r="A39" s="6" t="s">
        <v>113</v>
      </c>
      <c r="B39" s="8" t="s">
        <v>114</v>
      </c>
      <c r="C39" s="6" t="s">
        <v>19</v>
      </c>
      <c r="D39" s="6" t="s">
        <v>115</v>
      </c>
      <c r="E39" s="7" t="s">
        <v>21</v>
      </c>
      <c r="F39" s="8">
        <v>210</v>
      </c>
      <c r="G39" s="9">
        <v>75.17</v>
      </c>
      <c r="H39" s="9">
        <f>TRUNC(G39 * (1 + 22 / 100), 2)</f>
        <v>91.7</v>
      </c>
      <c r="I39" s="9">
        <f>TRUNC(F39 * H39, 2)</f>
        <v>19257</v>
      </c>
      <c r="J39" s="10">
        <f t="shared" si="5"/>
        <v>4.1294808067277533E-2</v>
      </c>
    </row>
    <row r="40" spans="1:10" ht="51.95" customHeight="1" x14ac:dyDescent="0.2">
      <c r="A40" s="6" t="s">
        <v>113</v>
      </c>
      <c r="B40" s="8" t="s">
        <v>116</v>
      </c>
      <c r="C40" s="6" t="s">
        <v>19</v>
      </c>
      <c r="D40" s="6" t="s">
        <v>117</v>
      </c>
      <c r="E40" s="7" t="s">
        <v>21</v>
      </c>
      <c r="F40" s="8">
        <v>210</v>
      </c>
      <c r="G40" s="9">
        <v>5.35</v>
      </c>
      <c r="H40" s="9">
        <f>TRUNC(G40 * (1 + 22 / 100), 2)</f>
        <v>6.52</v>
      </c>
      <c r="I40" s="9">
        <f>TRUNC(F40 * H40, 2)</f>
        <v>1369.2</v>
      </c>
      <c r="J40" s="10">
        <f t="shared" si="5"/>
        <v>2.9361193958413255E-3</v>
      </c>
    </row>
    <row r="41" spans="1:10" ht="39" customHeight="1" x14ac:dyDescent="0.2">
      <c r="A41" s="6" t="s">
        <v>118</v>
      </c>
      <c r="B41" s="8" t="s">
        <v>119</v>
      </c>
      <c r="C41" s="6" t="s">
        <v>19</v>
      </c>
      <c r="D41" s="6" t="s">
        <v>120</v>
      </c>
      <c r="E41" s="7" t="s">
        <v>21</v>
      </c>
      <c r="F41" s="8">
        <v>210</v>
      </c>
      <c r="G41" s="9">
        <v>243.52</v>
      </c>
      <c r="H41" s="9">
        <f>TRUNC(G41 * (1 + 22 / 100), 2)</f>
        <v>297.08999999999997</v>
      </c>
      <c r="I41" s="9">
        <f>TRUNC(F41 * H41, 2)</f>
        <v>62388.9</v>
      </c>
      <c r="J41" s="10">
        <f t="shared" si="5"/>
        <v>0.13378707228688641</v>
      </c>
    </row>
    <row r="42" spans="1:10" ht="24" customHeight="1" x14ac:dyDescent="0.2">
      <c r="A42" s="6" t="s">
        <v>121</v>
      </c>
      <c r="B42" s="8" t="s">
        <v>122</v>
      </c>
      <c r="C42" s="6" t="s">
        <v>57</v>
      </c>
      <c r="D42" s="6" t="s">
        <v>123</v>
      </c>
      <c r="E42" s="7" t="s">
        <v>21</v>
      </c>
      <c r="F42" s="8">
        <v>10</v>
      </c>
      <c r="G42" s="9">
        <v>283.60000000000002</v>
      </c>
      <c r="H42" s="9">
        <f>TRUNC(G42 * (1 + 22 / 100), 2)</f>
        <v>345.99</v>
      </c>
      <c r="I42" s="9">
        <f>TRUNC(F42 * H42, 2)</f>
        <v>3459.9</v>
      </c>
      <c r="J42" s="10">
        <f t="shared" si="5"/>
        <v>7.4194270359855402E-3</v>
      </c>
    </row>
    <row r="43" spans="1:10" ht="24" customHeight="1" x14ac:dyDescent="0.2">
      <c r="A43" s="2" t="s">
        <v>124</v>
      </c>
      <c r="B43" s="2"/>
      <c r="C43" s="2"/>
      <c r="D43" s="2" t="s">
        <v>125</v>
      </c>
      <c r="E43" s="2"/>
      <c r="F43" s="3"/>
      <c r="G43" s="2"/>
      <c r="H43" s="2"/>
      <c r="I43" s="4">
        <v>128065.47</v>
      </c>
      <c r="J43" s="5">
        <f t="shared" si="5"/>
        <v>0.2746242407278231</v>
      </c>
    </row>
    <row r="44" spans="1:10" ht="24" customHeight="1" x14ac:dyDescent="0.2">
      <c r="A44" s="2" t="s">
        <v>126</v>
      </c>
      <c r="B44" s="2"/>
      <c r="C44" s="2"/>
      <c r="D44" s="2" t="s">
        <v>127</v>
      </c>
      <c r="E44" s="2"/>
      <c r="F44" s="3"/>
      <c r="G44" s="2"/>
      <c r="H44" s="2"/>
      <c r="I44" s="4">
        <v>30103.119999999999</v>
      </c>
      <c r="J44" s="5">
        <f t="shared" si="5"/>
        <v>6.4553282579125709E-2</v>
      </c>
    </row>
    <row r="45" spans="1:10" ht="51.95" customHeight="1" x14ac:dyDescent="0.2">
      <c r="A45" s="6" t="s">
        <v>128</v>
      </c>
      <c r="B45" s="8" t="s">
        <v>129</v>
      </c>
      <c r="C45" s="6" t="s">
        <v>19</v>
      </c>
      <c r="D45" s="6" t="s">
        <v>130</v>
      </c>
      <c r="E45" s="7" t="s">
        <v>77</v>
      </c>
      <c r="F45" s="8">
        <v>20</v>
      </c>
      <c r="G45" s="9">
        <v>250.42</v>
      </c>
      <c r="H45" s="9">
        <f t="shared" ref="H45:H66" si="6">TRUNC(G45 * (1 + 22 / 100), 2)</f>
        <v>305.51</v>
      </c>
      <c r="I45" s="9">
        <f t="shared" ref="I45:I66" si="7">TRUNC(F45 * H45, 2)</f>
        <v>6110.2</v>
      </c>
      <c r="J45" s="10">
        <f t="shared" si="5"/>
        <v>1.3102743742674309E-2</v>
      </c>
    </row>
    <row r="46" spans="1:10" ht="26.1" customHeight="1" x14ac:dyDescent="0.2">
      <c r="A46" s="6" t="s">
        <v>131</v>
      </c>
      <c r="B46" s="8" t="s">
        <v>132</v>
      </c>
      <c r="C46" s="6" t="s">
        <v>133</v>
      </c>
      <c r="D46" s="6" t="s">
        <v>134</v>
      </c>
      <c r="E46" s="7" t="s">
        <v>66</v>
      </c>
      <c r="F46" s="8">
        <v>8</v>
      </c>
      <c r="G46" s="9">
        <v>55.53</v>
      </c>
      <c r="H46" s="9">
        <f t="shared" si="6"/>
        <v>67.739999999999995</v>
      </c>
      <c r="I46" s="9">
        <f t="shared" si="7"/>
        <v>541.91999999999996</v>
      </c>
      <c r="J46" s="10">
        <f t="shared" si="5"/>
        <v>1.1620959852427189E-3</v>
      </c>
    </row>
    <row r="47" spans="1:10" ht="24" customHeight="1" x14ac:dyDescent="0.2">
      <c r="A47" s="6" t="s">
        <v>135</v>
      </c>
      <c r="B47" s="8" t="s">
        <v>136</v>
      </c>
      <c r="C47" s="6" t="s">
        <v>137</v>
      </c>
      <c r="D47" s="6" t="s">
        <v>138</v>
      </c>
      <c r="E47" s="7" t="s">
        <v>139</v>
      </c>
      <c r="F47" s="8">
        <v>1</v>
      </c>
      <c r="G47" s="9">
        <v>12721</v>
      </c>
      <c r="H47" s="9">
        <f t="shared" si="6"/>
        <v>15519.62</v>
      </c>
      <c r="I47" s="9">
        <f t="shared" si="7"/>
        <v>15519.62</v>
      </c>
      <c r="J47" s="10">
        <f t="shared" si="5"/>
        <v>3.328035151773806E-2</v>
      </c>
    </row>
    <row r="48" spans="1:10" ht="51.95" customHeight="1" x14ac:dyDescent="0.2">
      <c r="A48" s="6" t="s">
        <v>140</v>
      </c>
      <c r="B48" s="8" t="s">
        <v>141</v>
      </c>
      <c r="C48" s="6" t="s">
        <v>19</v>
      </c>
      <c r="D48" s="6" t="s">
        <v>142</v>
      </c>
      <c r="E48" s="7" t="s">
        <v>66</v>
      </c>
      <c r="F48" s="8">
        <v>1</v>
      </c>
      <c r="G48" s="9">
        <v>533.59</v>
      </c>
      <c r="H48" s="9">
        <f t="shared" si="6"/>
        <v>650.97</v>
      </c>
      <c r="I48" s="9">
        <f t="shared" si="7"/>
        <v>650.97</v>
      </c>
      <c r="J48" s="10">
        <f t="shared" si="5"/>
        <v>1.395943356055235E-3</v>
      </c>
    </row>
    <row r="49" spans="1:10" ht="51.95" customHeight="1" x14ac:dyDescent="0.2">
      <c r="A49" s="6" t="s">
        <v>143</v>
      </c>
      <c r="B49" s="8" t="s">
        <v>144</v>
      </c>
      <c r="C49" s="6" t="s">
        <v>19</v>
      </c>
      <c r="D49" s="6" t="s">
        <v>145</v>
      </c>
      <c r="E49" s="7" t="s">
        <v>77</v>
      </c>
      <c r="F49" s="8">
        <v>15</v>
      </c>
      <c r="G49" s="9">
        <v>34.78</v>
      </c>
      <c r="H49" s="9">
        <f t="shared" si="6"/>
        <v>42.43</v>
      </c>
      <c r="I49" s="9">
        <f t="shared" si="7"/>
        <v>636.45000000000005</v>
      </c>
      <c r="J49" s="10">
        <f t="shared" si="5"/>
        <v>1.3648065947145863E-3</v>
      </c>
    </row>
    <row r="50" spans="1:10" ht="26.1" customHeight="1" x14ac:dyDescent="0.2">
      <c r="A50" s="6" t="s">
        <v>146</v>
      </c>
      <c r="B50" s="8" t="s">
        <v>147</v>
      </c>
      <c r="C50" s="6" t="s">
        <v>19</v>
      </c>
      <c r="D50" s="6" t="s">
        <v>148</v>
      </c>
      <c r="E50" s="7" t="s">
        <v>66</v>
      </c>
      <c r="F50" s="8">
        <v>6</v>
      </c>
      <c r="G50" s="9">
        <v>25.61</v>
      </c>
      <c r="H50" s="9">
        <f t="shared" si="6"/>
        <v>31.24</v>
      </c>
      <c r="I50" s="9">
        <f t="shared" si="7"/>
        <v>187.44</v>
      </c>
      <c r="J50" s="10">
        <f t="shared" si="5"/>
        <v>4.019472827610999E-4</v>
      </c>
    </row>
    <row r="51" spans="1:10" ht="51.95" customHeight="1" x14ac:dyDescent="0.2">
      <c r="A51" s="6" t="s">
        <v>149</v>
      </c>
      <c r="B51" s="8" t="s">
        <v>150</v>
      </c>
      <c r="C51" s="6" t="s">
        <v>19</v>
      </c>
      <c r="D51" s="6" t="s">
        <v>151</v>
      </c>
      <c r="E51" s="7" t="s">
        <v>77</v>
      </c>
      <c r="F51" s="8">
        <v>5</v>
      </c>
      <c r="G51" s="9">
        <v>24.64</v>
      </c>
      <c r="H51" s="9">
        <f t="shared" si="6"/>
        <v>30.06</v>
      </c>
      <c r="I51" s="9">
        <f t="shared" si="7"/>
        <v>150.30000000000001</v>
      </c>
      <c r="J51" s="10">
        <f t="shared" si="5"/>
        <v>3.2230407916663102E-4</v>
      </c>
    </row>
    <row r="52" spans="1:10" ht="26.1" customHeight="1" x14ac:dyDescent="0.2">
      <c r="A52" s="6" t="s">
        <v>152</v>
      </c>
      <c r="B52" s="8" t="s">
        <v>153</v>
      </c>
      <c r="C52" s="6" t="s">
        <v>19</v>
      </c>
      <c r="D52" s="6" t="s">
        <v>154</v>
      </c>
      <c r="E52" s="7" t="s">
        <v>66</v>
      </c>
      <c r="F52" s="8">
        <v>2</v>
      </c>
      <c r="G52" s="9">
        <v>25.48</v>
      </c>
      <c r="H52" s="9">
        <f t="shared" si="6"/>
        <v>31.08</v>
      </c>
      <c r="I52" s="9">
        <f t="shared" si="7"/>
        <v>62.16</v>
      </c>
      <c r="J52" s="10">
        <f t="shared" si="5"/>
        <v>1.3329621797071047E-4</v>
      </c>
    </row>
    <row r="53" spans="1:10" ht="26.1" customHeight="1" x14ac:dyDescent="0.2">
      <c r="A53" s="6" t="s">
        <v>155</v>
      </c>
      <c r="B53" s="8" t="s">
        <v>156</v>
      </c>
      <c r="C53" s="6" t="s">
        <v>64</v>
      </c>
      <c r="D53" s="6" t="s">
        <v>157</v>
      </c>
      <c r="E53" s="7" t="s">
        <v>66</v>
      </c>
      <c r="F53" s="8">
        <v>1</v>
      </c>
      <c r="G53" s="9">
        <v>125.87</v>
      </c>
      <c r="H53" s="9">
        <f t="shared" si="6"/>
        <v>153.56</v>
      </c>
      <c r="I53" s="9">
        <f t="shared" si="7"/>
        <v>153.56</v>
      </c>
      <c r="J53" s="10">
        <f t="shared" si="5"/>
        <v>3.2929483963291988E-4</v>
      </c>
    </row>
    <row r="54" spans="1:10" ht="26.1" customHeight="1" x14ac:dyDescent="0.2">
      <c r="A54" s="6" t="s">
        <v>158</v>
      </c>
      <c r="B54" s="8" t="s">
        <v>159</v>
      </c>
      <c r="C54" s="6" t="s">
        <v>19</v>
      </c>
      <c r="D54" s="6" t="s">
        <v>160</v>
      </c>
      <c r="E54" s="7" t="s">
        <v>66</v>
      </c>
      <c r="F54" s="8">
        <v>2</v>
      </c>
      <c r="G54" s="9">
        <v>53.54</v>
      </c>
      <c r="H54" s="9">
        <f t="shared" si="6"/>
        <v>65.31</v>
      </c>
      <c r="I54" s="9">
        <f t="shared" si="7"/>
        <v>130.62</v>
      </c>
      <c r="J54" s="10">
        <f t="shared" si="5"/>
        <v>2.8010218776277674E-4</v>
      </c>
    </row>
    <row r="55" spans="1:10" ht="26.1" customHeight="1" x14ac:dyDescent="0.2">
      <c r="A55" s="6" t="s">
        <v>161</v>
      </c>
      <c r="B55" s="8" t="s">
        <v>162</v>
      </c>
      <c r="C55" s="6" t="s">
        <v>19</v>
      </c>
      <c r="D55" s="6" t="s">
        <v>163</v>
      </c>
      <c r="E55" s="7" t="s">
        <v>66</v>
      </c>
      <c r="F55" s="8">
        <v>1</v>
      </c>
      <c r="G55" s="9">
        <v>11.4</v>
      </c>
      <c r="H55" s="9">
        <f t="shared" si="6"/>
        <v>13.9</v>
      </c>
      <c r="I55" s="9">
        <f t="shared" si="7"/>
        <v>13.9</v>
      </c>
      <c r="J55" s="10">
        <f t="shared" si="5"/>
        <v>2.9807230209023097E-5</v>
      </c>
    </row>
    <row r="56" spans="1:10" ht="26.1" customHeight="1" x14ac:dyDescent="0.2">
      <c r="A56" s="6" t="s">
        <v>164</v>
      </c>
      <c r="B56" s="8" t="s">
        <v>165</v>
      </c>
      <c r="C56" s="6" t="s">
        <v>19</v>
      </c>
      <c r="D56" s="6" t="s">
        <v>166</v>
      </c>
      <c r="E56" s="7" t="s">
        <v>66</v>
      </c>
      <c r="F56" s="8">
        <v>4</v>
      </c>
      <c r="G56" s="9">
        <v>12.85</v>
      </c>
      <c r="H56" s="9">
        <f t="shared" si="6"/>
        <v>15.67</v>
      </c>
      <c r="I56" s="9">
        <f t="shared" si="7"/>
        <v>62.68</v>
      </c>
      <c r="J56" s="10">
        <f t="shared" si="5"/>
        <v>1.3441130859723508E-4</v>
      </c>
    </row>
    <row r="57" spans="1:10" ht="51.95" customHeight="1" x14ac:dyDescent="0.2">
      <c r="A57" s="6" t="s">
        <v>167</v>
      </c>
      <c r="B57" s="8" t="s">
        <v>168</v>
      </c>
      <c r="C57" s="6" t="s">
        <v>64</v>
      </c>
      <c r="D57" s="6" t="s">
        <v>169</v>
      </c>
      <c r="E57" s="7" t="s">
        <v>66</v>
      </c>
      <c r="F57" s="8">
        <v>4</v>
      </c>
      <c r="G57" s="9">
        <v>183.23</v>
      </c>
      <c r="H57" s="9">
        <f t="shared" si="6"/>
        <v>223.54</v>
      </c>
      <c r="I57" s="9">
        <f t="shared" si="7"/>
        <v>894.16</v>
      </c>
      <c r="J57" s="10">
        <f t="shared" si="5"/>
        <v>1.9174412204100784E-3</v>
      </c>
    </row>
    <row r="58" spans="1:10" ht="39" customHeight="1" x14ac:dyDescent="0.2">
      <c r="A58" s="6" t="s">
        <v>170</v>
      </c>
      <c r="B58" s="8" t="s">
        <v>171</v>
      </c>
      <c r="C58" s="6" t="s">
        <v>172</v>
      </c>
      <c r="D58" s="6" t="s">
        <v>173</v>
      </c>
      <c r="E58" s="7" t="s">
        <v>139</v>
      </c>
      <c r="F58" s="8">
        <v>1</v>
      </c>
      <c r="G58" s="9">
        <v>229.17</v>
      </c>
      <c r="H58" s="9">
        <f t="shared" si="6"/>
        <v>279.58</v>
      </c>
      <c r="I58" s="9">
        <f t="shared" si="7"/>
        <v>279.58</v>
      </c>
      <c r="J58" s="10">
        <f t="shared" si="5"/>
        <v>5.9953276416105589E-4</v>
      </c>
    </row>
    <row r="59" spans="1:10" ht="39" customHeight="1" x14ac:dyDescent="0.2">
      <c r="A59" s="6" t="s">
        <v>174</v>
      </c>
      <c r="B59" s="8" t="s">
        <v>175</v>
      </c>
      <c r="C59" s="6" t="s">
        <v>19</v>
      </c>
      <c r="D59" s="6" t="s">
        <v>176</v>
      </c>
      <c r="E59" s="7" t="s">
        <v>66</v>
      </c>
      <c r="F59" s="8">
        <v>9</v>
      </c>
      <c r="G59" s="9">
        <v>38.869999999999997</v>
      </c>
      <c r="H59" s="9">
        <f t="shared" si="6"/>
        <v>47.42</v>
      </c>
      <c r="I59" s="9">
        <f t="shared" si="7"/>
        <v>426.78</v>
      </c>
      <c r="J59" s="10">
        <f t="shared" si="5"/>
        <v>9.1518918766955943E-4</v>
      </c>
    </row>
    <row r="60" spans="1:10" ht="39" customHeight="1" x14ac:dyDescent="0.2">
      <c r="A60" s="6" t="s">
        <v>177</v>
      </c>
      <c r="B60" s="8" t="s">
        <v>178</v>
      </c>
      <c r="C60" s="6" t="s">
        <v>19</v>
      </c>
      <c r="D60" s="6" t="s">
        <v>179</v>
      </c>
      <c r="E60" s="7" t="s">
        <v>66</v>
      </c>
      <c r="F60" s="8">
        <v>1</v>
      </c>
      <c r="G60" s="9">
        <v>41.02</v>
      </c>
      <c r="H60" s="9">
        <f t="shared" si="6"/>
        <v>50.04</v>
      </c>
      <c r="I60" s="9">
        <f t="shared" si="7"/>
        <v>50.04</v>
      </c>
      <c r="J60" s="10">
        <f t="shared" si="5"/>
        <v>1.0730602875248313E-4</v>
      </c>
    </row>
    <row r="61" spans="1:10" ht="39" customHeight="1" x14ac:dyDescent="0.2">
      <c r="A61" s="6" t="s">
        <v>180</v>
      </c>
      <c r="B61" s="8" t="s">
        <v>181</v>
      </c>
      <c r="C61" s="6" t="s">
        <v>19</v>
      </c>
      <c r="D61" s="6" t="s">
        <v>182</v>
      </c>
      <c r="E61" s="7" t="s">
        <v>66</v>
      </c>
      <c r="F61" s="8">
        <v>2</v>
      </c>
      <c r="G61" s="9">
        <v>40.67</v>
      </c>
      <c r="H61" s="9">
        <f t="shared" si="6"/>
        <v>49.61</v>
      </c>
      <c r="I61" s="9">
        <f t="shared" si="7"/>
        <v>99.22</v>
      </c>
      <c r="J61" s="10">
        <f t="shared" si="5"/>
        <v>2.1276786916109866E-4</v>
      </c>
    </row>
    <row r="62" spans="1:10" ht="39" customHeight="1" x14ac:dyDescent="0.2">
      <c r="A62" s="6" t="s">
        <v>183</v>
      </c>
      <c r="B62" s="8" t="s">
        <v>184</v>
      </c>
      <c r="C62" s="6" t="s">
        <v>19</v>
      </c>
      <c r="D62" s="6" t="s">
        <v>185</v>
      </c>
      <c r="E62" s="7" t="s">
        <v>77</v>
      </c>
      <c r="F62" s="8">
        <v>50</v>
      </c>
      <c r="G62" s="9">
        <v>19.95</v>
      </c>
      <c r="H62" s="9">
        <f t="shared" si="6"/>
        <v>24.33</v>
      </c>
      <c r="I62" s="9">
        <f t="shared" si="7"/>
        <v>1216.5</v>
      </c>
      <c r="J62" s="10">
        <f t="shared" si="5"/>
        <v>2.6086687445522729E-3</v>
      </c>
    </row>
    <row r="63" spans="1:10" ht="39" customHeight="1" x14ac:dyDescent="0.2">
      <c r="A63" s="6" t="s">
        <v>186</v>
      </c>
      <c r="B63" s="8" t="s">
        <v>187</v>
      </c>
      <c r="C63" s="6" t="s">
        <v>19</v>
      </c>
      <c r="D63" s="6" t="s">
        <v>188</v>
      </c>
      <c r="E63" s="7" t="s">
        <v>66</v>
      </c>
      <c r="F63" s="8">
        <v>25</v>
      </c>
      <c r="G63" s="9">
        <v>63.41</v>
      </c>
      <c r="H63" s="9">
        <f t="shared" si="6"/>
        <v>77.36</v>
      </c>
      <c r="I63" s="9">
        <f t="shared" si="7"/>
        <v>1934</v>
      </c>
      <c r="J63" s="10">
        <f t="shared" si="5"/>
        <v>4.1472793686511272E-3</v>
      </c>
    </row>
    <row r="64" spans="1:10" ht="26.1" customHeight="1" x14ac:dyDescent="0.2">
      <c r="A64" s="11" t="s">
        <v>189</v>
      </c>
      <c r="B64" s="13" t="s">
        <v>190</v>
      </c>
      <c r="C64" s="11" t="s">
        <v>19</v>
      </c>
      <c r="D64" s="11" t="s">
        <v>191</v>
      </c>
      <c r="E64" s="12" t="s">
        <v>66</v>
      </c>
      <c r="F64" s="13">
        <v>34</v>
      </c>
      <c r="G64" s="14">
        <v>2.72</v>
      </c>
      <c r="H64" s="14">
        <f t="shared" si="6"/>
        <v>3.31</v>
      </c>
      <c r="I64" s="14">
        <f t="shared" si="7"/>
        <v>112.54</v>
      </c>
      <c r="J64" s="15">
        <f t="shared" si="5"/>
        <v>2.4133134444053665E-4</v>
      </c>
    </row>
    <row r="65" spans="1:10" ht="39" customHeight="1" x14ac:dyDescent="0.2">
      <c r="A65" s="6" t="s">
        <v>192</v>
      </c>
      <c r="B65" s="8" t="s">
        <v>193</v>
      </c>
      <c r="C65" s="6" t="s">
        <v>19</v>
      </c>
      <c r="D65" s="6" t="s">
        <v>194</v>
      </c>
      <c r="E65" s="7" t="s">
        <v>77</v>
      </c>
      <c r="F65" s="8">
        <v>100</v>
      </c>
      <c r="G65" s="9">
        <v>5.07</v>
      </c>
      <c r="H65" s="9">
        <f t="shared" si="6"/>
        <v>6.18</v>
      </c>
      <c r="I65" s="9">
        <f t="shared" si="7"/>
        <v>618</v>
      </c>
      <c r="J65" s="10">
        <f t="shared" si="5"/>
        <v>1.3252423215234729E-3</v>
      </c>
    </row>
    <row r="66" spans="1:10" ht="24" customHeight="1" x14ac:dyDescent="0.2">
      <c r="A66" s="6" t="s">
        <v>195</v>
      </c>
      <c r="B66" s="8" t="s">
        <v>196</v>
      </c>
      <c r="C66" s="6" t="s">
        <v>197</v>
      </c>
      <c r="D66" s="6" t="s">
        <v>198</v>
      </c>
      <c r="E66" s="7" t="s">
        <v>66</v>
      </c>
      <c r="F66" s="8">
        <v>24</v>
      </c>
      <c r="G66" s="9">
        <v>8.6300000000000008</v>
      </c>
      <c r="H66" s="9">
        <f t="shared" si="6"/>
        <v>10.52</v>
      </c>
      <c r="I66" s="9">
        <f t="shared" si="7"/>
        <v>252.48</v>
      </c>
      <c r="J66" s="10">
        <f t="shared" si="5"/>
        <v>5.4141938727871584E-4</v>
      </c>
    </row>
    <row r="67" spans="1:10" ht="24" customHeight="1" x14ac:dyDescent="0.2">
      <c r="A67" s="2" t="s">
        <v>199</v>
      </c>
      <c r="B67" s="2"/>
      <c r="C67" s="2"/>
      <c r="D67" s="2" t="s">
        <v>200</v>
      </c>
      <c r="E67" s="2"/>
      <c r="F67" s="3"/>
      <c r="G67" s="2"/>
      <c r="H67" s="2"/>
      <c r="I67" s="4">
        <v>21839.64</v>
      </c>
      <c r="J67" s="5">
        <f t="shared" si="5"/>
        <v>4.6833034328215048E-2</v>
      </c>
    </row>
    <row r="68" spans="1:10" ht="39" customHeight="1" x14ac:dyDescent="0.2">
      <c r="A68" s="6" t="s">
        <v>201</v>
      </c>
      <c r="B68" s="8" t="s">
        <v>202</v>
      </c>
      <c r="C68" s="6" t="s">
        <v>19</v>
      </c>
      <c r="D68" s="6" t="s">
        <v>203</v>
      </c>
      <c r="E68" s="7" t="s">
        <v>66</v>
      </c>
      <c r="F68" s="8">
        <v>2</v>
      </c>
      <c r="G68" s="9">
        <v>3749.97</v>
      </c>
      <c r="H68" s="9">
        <f>TRUNC(G68 * (1 + 22 / 100), 2)</f>
        <v>4574.96</v>
      </c>
      <c r="I68" s="9">
        <f>TRUNC(F68 * H68, 2)</f>
        <v>9149.92</v>
      </c>
      <c r="J68" s="10">
        <f t="shared" si="5"/>
        <v>1.9621134664326949E-2</v>
      </c>
    </row>
    <row r="69" spans="1:10" ht="65.099999999999994" customHeight="1" x14ac:dyDescent="0.2">
      <c r="A69" s="6" t="s">
        <v>204</v>
      </c>
      <c r="B69" s="8" t="s">
        <v>205</v>
      </c>
      <c r="C69" s="6" t="s">
        <v>64</v>
      </c>
      <c r="D69" s="6" t="s">
        <v>206</v>
      </c>
      <c r="E69" s="7" t="s">
        <v>77</v>
      </c>
      <c r="F69" s="8">
        <v>40</v>
      </c>
      <c r="G69" s="9">
        <v>246.82</v>
      </c>
      <c r="H69" s="9">
        <f>TRUNC(G69 * (1 + 22 / 100), 2)</f>
        <v>301.12</v>
      </c>
      <c r="I69" s="9">
        <f>TRUNC(F69 * H69, 2)</f>
        <v>12044.8</v>
      </c>
      <c r="J69" s="10">
        <f t="shared" ref="J69:J100" si="8">I69 / 466329.81</f>
        <v>2.5828929958391464E-2</v>
      </c>
    </row>
    <row r="70" spans="1:10" ht="24" customHeight="1" x14ac:dyDescent="0.2">
      <c r="A70" s="6" t="s">
        <v>207</v>
      </c>
      <c r="B70" s="8" t="s">
        <v>208</v>
      </c>
      <c r="C70" s="6" t="s">
        <v>197</v>
      </c>
      <c r="D70" s="6" t="s">
        <v>209</v>
      </c>
      <c r="E70" s="7" t="s">
        <v>66</v>
      </c>
      <c r="F70" s="8">
        <v>16</v>
      </c>
      <c r="G70" s="9">
        <v>8.6300000000000008</v>
      </c>
      <c r="H70" s="9">
        <f>TRUNC(G70 * (1 + 22 / 100), 2)</f>
        <v>10.52</v>
      </c>
      <c r="I70" s="9">
        <f>TRUNC(F70 * H70, 2)</f>
        <v>168.32</v>
      </c>
      <c r="J70" s="10">
        <f t="shared" si="8"/>
        <v>3.6094625818581058E-4</v>
      </c>
    </row>
    <row r="71" spans="1:10" ht="39" customHeight="1" x14ac:dyDescent="0.2">
      <c r="A71" s="6" t="s">
        <v>210</v>
      </c>
      <c r="B71" s="8" t="s">
        <v>211</v>
      </c>
      <c r="C71" s="6" t="s">
        <v>19</v>
      </c>
      <c r="D71" s="6" t="s">
        <v>212</v>
      </c>
      <c r="E71" s="7" t="s">
        <v>77</v>
      </c>
      <c r="F71" s="8">
        <v>20</v>
      </c>
      <c r="G71" s="9">
        <v>19.54</v>
      </c>
      <c r="H71" s="9">
        <f>TRUNC(G71 * (1 + 22 / 100), 2)</f>
        <v>23.83</v>
      </c>
      <c r="I71" s="9">
        <f>TRUNC(F71 * H71, 2)</f>
        <v>476.6</v>
      </c>
      <c r="J71" s="10">
        <f t="shared" si="8"/>
        <v>1.0220234473108207E-3</v>
      </c>
    </row>
    <row r="72" spans="1:10" ht="24" customHeight="1" x14ac:dyDescent="0.2">
      <c r="A72" s="2" t="s">
        <v>213</v>
      </c>
      <c r="B72" s="2"/>
      <c r="C72" s="2"/>
      <c r="D72" s="2" t="s">
        <v>214</v>
      </c>
      <c r="E72" s="2"/>
      <c r="F72" s="3"/>
      <c r="G72" s="2"/>
      <c r="H72" s="2"/>
      <c r="I72" s="4">
        <v>1075.8699999999999</v>
      </c>
      <c r="J72" s="5">
        <f t="shared" si="8"/>
        <v>2.3071010622288976E-3</v>
      </c>
    </row>
    <row r="73" spans="1:10" ht="24" customHeight="1" x14ac:dyDescent="0.2">
      <c r="A73" s="6" t="s">
        <v>215</v>
      </c>
      <c r="B73" s="8" t="s">
        <v>56</v>
      </c>
      <c r="C73" s="6" t="s">
        <v>57</v>
      </c>
      <c r="D73" s="6" t="s">
        <v>216</v>
      </c>
      <c r="E73" s="7" t="s">
        <v>21</v>
      </c>
      <c r="F73" s="8">
        <v>10</v>
      </c>
      <c r="G73" s="9">
        <v>56.22</v>
      </c>
      <c r="H73" s="9">
        <f>TRUNC(G73 * (1 + 22 / 100), 2)</f>
        <v>68.58</v>
      </c>
      <c r="I73" s="9">
        <f>TRUNC(F73 * H73, 2)</f>
        <v>685.8</v>
      </c>
      <c r="J73" s="10">
        <f t="shared" si="8"/>
        <v>1.4706329839818731E-3</v>
      </c>
    </row>
    <row r="74" spans="1:10" ht="26.1" customHeight="1" x14ac:dyDescent="0.2">
      <c r="A74" s="6" t="s">
        <v>217</v>
      </c>
      <c r="B74" s="8" t="s">
        <v>218</v>
      </c>
      <c r="C74" s="6" t="s">
        <v>19</v>
      </c>
      <c r="D74" s="6" t="s">
        <v>219</v>
      </c>
      <c r="E74" s="7" t="s">
        <v>66</v>
      </c>
      <c r="F74" s="8">
        <v>1</v>
      </c>
      <c r="G74" s="9">
        <v>8.26</v>
      </c>
      <c r="H74" s="9">
        <f>TRUNC(G74 * (1 + 22 / 100), 2)</f>
        <v>10.07</v>
      </c>
      <c r="I74" s="9">
        <f>TRUNC(F74 * H74, 2)</f>
        <v>10.07</v>
      </c>
      <c r="J74" s="10">
        <f t="shared" si="8"/>
        <v>2.1594158863659177E-5</v>
      </c>
    </row>
    <row r="75" spans="1:10" ht="24" customHeight="1" x14ac:dyDescent="0.2">
      <c r="A75" s="6" t="s">
        <v>220</v>
      </c>
      <c r="B75" s="8" t="s">
        <v>221</v>
      </c>
      <c r="C75" s="6" t="s">
        <v>19</v>
      </c>
      <c r="D75" s="6" t="s">
        <v>222</v>
      </c>
      <c r="E75" s="7" t="s">
        <v>77</v>
      </c>
      <c r="F75" s="8">
        <v>20</v>
      </c>
      <c r="G75" s="9">
        <v>15.58</v>
      </c>
      <c r="H75" s="9">
        <f>TRUNC(G75 * (1 + 22 / 100), 2)</f>
        <v>19</v>
      </c>
      <c r="I75" s="9">
        <f>TRUNC(F75 * H75, 2)</f>
        <v>380</v>
      </c>
      <c r="J75" s="10">
        <f t="shared" si="8"/>
        <v>8.1487391938336515E-4</v>
      </c>
    </row>
    <row r="76" spans="1:10" ht="24" customHeight="1" x14ac:dyDescent="0.2">
      <c r="A76" s="2" t="s">
        <v>223</v>
      </c>
      <c r="B76" s="2"/>
      <c r="C76" s="2"/>
      <c r="D76" s="2" t="s">
        <v>224</v>
      </c>
      <c r="E76" s="2"/>
      <c r="F76" s="3"/>
      <c r="G76" s="2"/>
      <c r="H76" s="2"/>
      <c r="I76" s="4">
        <v>5226.62</v>
      </c>
      <c r="J76" s="5">
        <f t="shared" si="8"/>
        <v>1.1207990327703905E-2</v>
      </c>
    </row>
    <row r="77" spans="1:10" ht="26.1" customHeight="1" x14ac:dyDescent="0.2">
      <c r="A77" s="6" t="s">
        <v>225</v>
      </c>
      <c r="B77" s="8" t="s">
        <v>226</v>
      </c>
      <c r="C77" s="6" t="s">
        <v>19</v>
      </c>
      <c r="D77" s="6" t="s">
        <v>227</v>
      </c>
      <c r="E77" s="7" t="s">
        <v>66</v>
      </c>
      <c r="F77" s="8">
        <v>4</v>
      </c>
      <c r="G77" s="9">
        <v>106.99</v>
      </c>
      <c r="H77" s="9">
        <f>TRUNC(G77 * (1 + 22 / 100), 2)</f>
        <v>130.52000000000001</v>
      </c>
      <c r="I77" s="9">
        <f>TRUNC(F77 * H77, 2)</f>
        <v>522.08000000000004</v>
      </c>
      <c r="J77" s="10">
        <f t="shared" si="8"/>
        <v>1.1195509890307034E-3</v>
      </c>
    </row>
    <row r="78" spans="1:10" ht="26.1" customHeight="1" x14ac:dyDescent="0.2">
      <c r="A78" s="6" t="s">
        <v>228</v>
      </c>
      <c r="B78" s="8" t="s">
        <v>229</v>
      </c>
      <c r="C78" s="6" t="s">
        <v>19</v>
      </c>
      <c r="D78" s="6" t="s">
        <v>230</v>
      </c>
      <c r="E78" s="7" t="s">
        <v>66</v>
      </c>
      <c r="F78" s="8">
        <v>4</v>
      </c>
      <c r="G78" s="9">
        <v>67.39</v>
      </c>
      <c r="H78" s="9">
        <f>TRUNC(G78 * (1 + 22 / 100), 2)</f>
        <v>82.21</v>
      </c>
      <c r="I78" s="9">
        <f>TRUNC(F78 * H78, 2)</f>
        <v>328.84</v>
      </c>
      <c r="J78" s="10">
        <f t="shared" si="8"/>
        <v>7.0516615697375205E-4</v>
      </c>
    </row>
    <row r="79" spans="1:10" ht="26.1" customHeight="1" x14ac:dyDescent="0.2">
      <c r="A79" s="6" t="s">
        <v>231</v>
      </c>
      <c r="B79" s="8" t="s">
        <v>232</v>
      </c>
      <c r="C79" s="6" t="s">
        <v>19</v>
      </c>
      <c r="D79" s="6" t="s">
        <v>233</v>
      </c>
      <c r="E79" s="7" t="s">
        <v>77</v>
      </c>
      <c r="F79" s="8">
        <v>70</v>
      </c>
      <c r="G79" s="9">
        <v>51.24</v>
      </c>
      <c r="H79" s="9">
        <f>TRUNC(G79 * (1 + 22 / 100), 2)</f>
        <v>62.51</v>
      </c>
      <c r="I79" s="9">
        <f>TRUNC(F79 * H79, 2)</f>
        <v>4375.7</v>
      </c>
      <c r="J79" s="10">
        <f t="shared" si="8"/>
        <v>9.3832731816994499E-3</v>
      </c>
    </row>
    <row r="80" spans="1:10" ht="24" customHeight="1" x14ac:dyDescent="0.2">
      <c r="A80" s="2" t="s">
        <v>234</v>
      </c>
      <c r="B80" s="2"/>
      <c r="C80" s="2"/>
      <c r="D80" s="2" t="s">
        <v>235</v>
      </c>
      <c r="E80" s="2"/>
      <c r="F80" s="3"/>
      <c r="G80" s="2"/>
      <c r="H80" s="2"/>
      <c r="I80" s="4">
        <v>9080.85</v>
      </c>
      <c r="J80" s="5">
        <f t="shared" si="8"/>
        <v>1.9473020607453768E-2</v>
      </c>
    </row>
    <row r="81" spans="1:10" ht="51.95" customHeight="1" x14ac:dyDescent="0.2">
      <c r="A81" s="6" t="s">
        <v>236</v>
      </c>
      <c r="B81" s="8" t="s">
        <v>144</v>
      </c>
      <c r="C81" s="6" t="s">
        <v>19</v>
      </c>
      <c r="D81" s="6" t="s">
        <v>145</v>
      </c>
      <c r="E81" s="7" t="s">
        <v>77</v>
      </c>
      <c r="F81" s="8">
        <v>150</v>
      </c>
      <c r="G81" s="9">
        <v>34.78</v>
      </c>
      <c r="H81" s="9">
        <f t="shared" ref="H81:H87" si="9">TRUNC(G81 * (1 + 22 / 100), 2)</f>
        <v>42.43</v>
      </c>
      <c r="I81" s="9">
        <f t="shared" ref="I81:I87" si="10">TRUNC(F81 * H81, 2)</f>
        <v>6364.5</v>
      </c>
      <c r="J81" s="10">
        <f t="shared" si="8"/>
        <v>1.3648065947145863E-2</v>
      </c>
    </row>
    <row r="82" spans="1:10" ht="26.1" customHeight="1" x14ac:dyDescent="0.2">
      <c r="A82" s="6" t="s">
        <v>237</v>
      </c>
      <c r="B82" s="8" t="s">
        <v>147</v>
      </c>
      <c r="C82" s="6" t="s">
        <v>19</v>
      </c>
      <c r="D82" s="6" t="s">
        <v>148</v>
      </c>
      <c r="E82" s="7" t="s">
        <v>66</v>
      </c>
      <c r="F82" s="8">
        <v>6</v>
      </c>
      <c r="G82" s="9">
        <v>25.61</v>
      </c>
      <c r="H82" s="9">
        <f t="shared" si="9"/>
        <v>31.24</v>
      </c>
      <c r="I82" s="9">
        <f t="shared" si="10"/>
        <v>187.44</v>
      </c>
      <c r="J82" s="10">
        <f t="shared" si="8"/>
        <v>4.019472827610999E-4</v>
      </c>
    </row>
    <row r="83" spans="1:10" ht="51.95" customHeight="1" x14ac:dyDescent="0.2">
      <c r="A83" s="6" t="s">
        <v>238</v>
      </c>
      <c r="B83" s="8" t="s">
        <v>150</v>
      </c>
      <c r="C83" s="6" t="s">
        <v>19</v>
      </c>
      <c r="D83" s="6" t="s">
        <v>151</v>
      </c>
      <c r="E83" s="7" t="s">
        <v>77</v>
      </c>
      <c r="F83" s="8">
        <v>50</v>
      </c>
      <c r="G83" s="9">
        <v>24.64</v>
      </c>
      <c r="H83" s="9">
        <f t="shared" si="9"/>
        <v>30.06</v>
      </c>
      <c r="I83" s="9">
        <f t="shared" si="10"/>
        <v>1503</v>
      </c>
      <c r="J83" s="10">
        <f t="shared" si="8"/>
        <v>3.2230407916663101E-3</v>
      </c>
    </row>
    <row r="84" spans="1:10" ht="26.1" customHeight="1" x14ac:dyDescent="0.2">
      <c r="A84" s="6" t="s">
        <v>239</v>
      </c>
      <c r="B84" s="8" t="s">
        <v>153</v>
      </c>
      <c r="C84" s="6" t="s">
        <v>19</v>
      </c>
      <c r="D84" s="6" t="s">
        <v>154</v>
      </c>
      <c r="E84" s="7" t="s">
        <v>66</v>
      </c>
      <c r="F84" s="8">
        <v>2</v>
      </c>
      <c r="G84" s="9">
        <v>25.48</v>
      </c>
      <c r="H84" s="9">
        <f t="shared" si="9"/>
        <v>31.08</v>
      </c>
      <c r="I84" s="9">
        <f t="shared" si="10"/>
        <v>62.16</v>
      </c>
      <c r="J84" s="10">
        <f t="shared" si="8"/>
        <v>1.3329621797071047E-4</v>
      </c>
    </row>
    <row r="85" spans="1:10" ht="26.1" customHeight="1" x14ac:dyDescent="0.2">
      <c r="A85" s="6" t="s">
        <v>240</v>
      </c>
      <c r="B85" s="8" t="s">
        <v>159</v>
      </c>
      <c r="C85" s="6" t="s">
        <v>19</v>
      </c>
      <c r="D85" s="6" t="s">
        <v>160</v>
      </c>
      <c r="E85" s="7" t="s">
        <v>66</v>
      </c>
      <c r="F85" s="8">
        <v>5</v>
      </c>
      <c r="G85" s="9">
        <v>53.54</v>
      </c>
      <c r="H85" s="9">
        <f t="shared" si="9"/>
        <v>65.31</v>
      </c>
      <c r="I85" s="9">
        <f t="shared" si="10"/>
        <v>326.55</v>
      </c>
      <c r="J85" s="10">
        <f t="shared" si="8"/>
        <v>7.0025546940694192E-4</v>
      </c>
    </row>
    <row r="86" spans="1:10" ht="26.1" customHeight="1" x14ac:dyDescent="0.2">
      <c r="A86" s="6" t="s">
        <v>241</v>
      </c>
      <c r="B86" s="8" t="s">
        <v>162</v>
      </c>
      <c r="C86" s="6" t="s">
        <v>19</v>
      </c>
      <c r="D86" s="6" t="s">
        <v>163</v>
      </c>
      <c r="E86" s="7" t="s">
        <v>66</v>
      </c>
      <c r="F86" s="8">
        <v>2</v>
      </c>
      <c r="G86" s="9">
        <v>11.4</v>
      </c>
      <c r="H86" s="9">
        <f t="shared" si="9"/>
        <v>13.9</v>
      </c>
      <c r="I86" s="9">
        <f t="shared" si="10"/>
        <v>27.8</v>
      </c>
      <c r="J86" s="10">
        <f t="shared" si="8"/>
        <v>5.9614460418046193E-5</v>
      </c>
    </row>
    <row r="87" spans="1:10" ht="26.1" customHeight="1" x14ac:dyDescent="0.2">
      <c r="A87" s="6" t="s">
        <v>242</v>
      </c>
      <c r="B87" s="8" t="s">
        <v>243</v>
      </c>
      <c r="C87" s="6" t="s">
        <v>64</v>
      </c>
      <c r="D87" s="6" t="s">
        <v>157</v>
      </c>
      <c r="E87" s="7" t="s">
        <v>66</v>
      </c>
      <c r="F87" s="8">
        <v>4</v>
      </c>
      <c r="G87" s="9">
        <v>124.88</v>
      </c>
      <c r="H87" s="9">
        <f t="shared" si="9"/>
        <v>152.35</v>
      </c>
      <c r="I87" s="9">
        <f t="shared" si="10"/>
        <v>609.4</v>
      </c>
      <c r="J87" s="10">
        <f t="shared" si="8"/>
        <v>1.3068004380847966E-3</v>
      </c>
    </row>
    <row r="88" spans="1:10" ht="24" customHeight="1" x14ac:dyDescent="0.2">
      <c r="A88" s="2" t="s">
        <v>244</v>
      </c>
      <c r="B88" s="2"/>
      <c r="C88" s="2"/>
      <c r="D88" s="2" t="s">
        <v>245</v>
      </c>
      <c r="E88" s="2"/>
      <c r="F88" s="3"/>
      <c r="G88" s="2"/>
      <c r="H88" s="2"/>
      <c r="I88" s="4">
        <v>33009.42</v>
      </c>
      <c r="J88" s="5">
        <f t="shared" si="8"/>
        <v>7.0785566978872741E-2</v>
      </c>
    </row>
    <row r="89" spans="1:10" ht="39" customHeight="1" x14ac:dyDescent="0.2">
      <c r="A89" s="6" t="s">
        <v>246</v>
      </c>
      <c r="B89" s="8" t="s">
        <v>247</v>
      </c>
      <c r="C89" s="6" t="s">
        <v>248</v>
      </c>
      <c r="D89" s="6" t="s">
        <v>249</v>
      </c>
      <c r="E89" s="7" t="s">
        <v>66</v>
      </c>
      <c r="F89" s="8">
        <v>20</v>
      </c>
      <c r="G89" s="9">
        <v>277.37</v>
      </c>
      <c r="H89" s="9">
        <f t="shared" ref="H89:H100" si="11">TRUNC(G89 * (1 + 22 / 100), 2)</f>
        <v>338.39</v>
      </c>
      <c r="I89" s="9">
        <f t="shared" ref="I89:I100" si="12">TRUNC(F89 * H89, 2)</f>
        <v>6767.8</v>
      </c>
      <c r="J89" s="10">
        <f t="shared" si="8"/>
        <v>1.4512904504217734E-2</v>
      </c>
    </row>
    <row r="90" spans="1:10" ht="39" customHeight="1" x14ac:dyDescent="0.2">
      <c r="A90" s="6" t="s">
        <v>250</v>
      </c>
      <c r="B90" s="8" t="s">
        <v>175</v>
      </c>
      <c r="C90" s="6" t="s">
        <v>19</v>
      </c>
      <c r="D90" s="6" t="s">
        <v>176</v>
      </c>
      <c r="E90" s="7" t="s">
        <v>66</v>
      </c>
      <c r="F90" s="8">
        <v>5</v>
      </c>
      <c r="G90" s="9">
        <v>38.869999999999997</v>
      </c>
      <c r="H90" s="9">
        <f t="shared" si="11"/>
        <v>47.42</v>
      </c>
      <c r="I90" s="9">
        <f t="shared" si="12"/>
        <v>237.1</v>
      </c>
      <c r="J90" s="10">
        <f t="shared" si="8"/>
        <v>5.0843843759419965E-4</v>
      </c>
    </row>
    <row r="91" spans="1:10" ht="39" customHeight="1" x14ac:dyDescent="0.2">
      <c r="A91" s="6" t="s">
        <v>251</v>
      </c>
      <c r="B91" s="8" t="s">
        <v>178</v>
      </c>
      <c r="C91" s="6" t="s">
        <v>19</v>
      </c>
      <c r="D91" s="6" t="s">
        <v>179</v>
      </c>
      <c r="E91" s="7" t="s">
        <v>66</v>
      </c>
      <c r="F91" s="8">
        <v>3</v>
      </c>
      <c r="G91" s="9">
        <v>41.02</v>
      </c>
      <c r="H91" s="9">
        <f t="shared" si="11"/>
        <v>50.04</v>
      </c>
      <c r="I91" s="9">
        <f t="shared" si="12"/>
        <v>150.12</v>
      </c>
      <c r="J91" s="10">
        <f t="shared" si="8"/>
        <v>3.2191808625744946E-4</v>
      </c>
    </row>
    <row r="92" spans="1:10" ht="39" customHeight="1" x14ac:dyDescent="0.2">
      <c r="A92" s="6" t="s">
        <v>252</v>
      </c>
      <c r="B92" s="8" t="s">
        <v>171</v>
      </c>
      <c r="C92" s="6" t="s">
        <v>172</v>
      </c>
      <c r="D92" s="6" t="s">
        <v>173</v>
      </c>
      <c r="E92" s="7" t="s">
        <v>139</v>
      </c>
      <c r="F92" s="8">
        <v>5</v>
      </c>
      <c r="G92" s="9">
        <v>229.17</v>
      </c>
      <c r="H92" s="9">
        <f t="shared" si="11"/>
        <v>279.58</v>
      </c>
      <c r="I92" s="9">
        <f t="shared" si="12"/>
        <v>1397.9</v>
      </c>
      <c r="J92" s="10">
        <f t="shared" si="8"/>
        <v>2.9976638208052795E-3</v>
      </c>
    </row>
    <row r="93" spans="1:10" ht="26.1" customHeight="1" x14ac:dyDescent="0.2">
      <c r="A93" s="6" t="s">
        <v>253</v>
      </c>
      <c r="B93" s="8" t="s">
        <v>254</v>
      </c>
      <c r="C93" s="6" t="s">
        <v>255</v>
      </c>
      <c r="D93" s="6" t="s">
        <v>256</v>
      </c>
      <c r="E93" s="7" t="s">
        <v>77</v>
      </c>
      <c r="F93" s="8">
        <v>200</v>
      </c>
      <c r="G93" s="9">
        <v>38.47</v>
      </c>
      <c r="H93" s="9">
        <f t="shared" si="11"/>
        <v>46.93</v>
      </c>
      <c r="I93" s="9">
        <f t="shared" si="12"/>
        <v>9386</v>
      </c>
      <c r="J93" s="10">
        <f t="shared" si="8"/>
        <v>2.0127385808769119E-2</v>
      </c>
    </row>
    <row r="94" spans="1:10" ht="39" customHeight="1" x14ac:dyDescent="0.2">
      <c r="A94" s="6" t="s">
        <v>257</v>
      </c>
      <c r="B94" s="8" t="s">
        <v>258</v>
      </c>
      <c r="C94" s="6" t="s">
        <v>19</v>
      </c>
      <c r="D94" s="6" t="s">
        <v>259</v>
      </c>
      <c r="E94" s="7" t="s">
        <v>66</v>
      </c>
      <c r="F94" s="8">
        <v>40</v>
      </c>
      <c r="G94" s="9">
        <v>53.01</v>
      </c>
      <c r="H94" s="9">
        <f t="shared" si="11"/>
        <v>64.67</v>
      </c>
      <c r="I94" s="9">
        <f t="shared" si="12"/>
        <v>2586.8000000000002</v>
      </c>
      <c r="J94" s="10">
        <f t="shared" si="8"/>
        <v>5.5471469859497084E-3</v>
      </c>
    </row>
    <row r="95" spans="1:10" ht="26.1" customHeight="1" x14ac:dyDescent="0.2">
      <c r="A95" s="11" t="s">
        <v>260</v>
      </c>
      <c r="B95" s="13" t="s">
        <v>261</v>
      </c>
      <c r="C95" s="11" t="s">
        <v>19</v>
      </c>
      <c r="D95" s="11" t="s">
        <v>262</v>
      </c>
      <c r="E95" s="12" t="s">
        <v>66</v>
      </c>
      <c r="F95" s="13">
        <v>150</v>
      </c>
      <c r="G95" s="14">
        <v>2.85</v>
      </c>
      <c r="H95" s="14">
        <f t="shared" si="11"/>
        <v>3.47</v>
      </c>
      <c r="I95" s="14">
        <f t="shared" si="12"/>
        <v>520.5</v>
      </c>
      <c r="J95" s="15">
        <f t="shared" si="8"/>
        <v>1.1161628290501093E-3</v>
      </c>
    </row>
    <row r="96" spans="1:10" ht="39" customHeight="1" x14ac:dyDescent="0.2">
      <c r="A96" s="6" t="s">
        <v>263</v>
      </c>
      <c r="B96" s="8" t="s">
        <v>264</v>
      </c>
      <c r="C96" s="6" t="s">
        <v>19</v>
      </c>
      <c r="D96" s="6" t="s">
        <v>265</v>
      </c>
      <c r="E96" s="7" t="s">
        <v>77</v>
      </c>
      <c r="F96" s="8">
        <v>650</v>
      </c>
      <c r="G96" s="9">
        <v>7.41</v>
      </c>
      <c r="H96" s="9">
        <f t="shared" si="11"/>
        <v>9.0399999999999991</v>
      </c>
      <c r="I96" s="9">
        <f t="shared" si="12"/>
        <v>5876</v>
      </c>
      <c r="J96" s="10">
        <f t="shared" si="8"/>
        <v>1.2600524079728037E-2</v>
      </c>
    </row>
    <row r="97" spans="1:10" ht="24" customHeight="1" x14ac:dyDescent="0.2">
      <c r="A97" s="6" t="s">
        <v>266</v>
      </c>
      <c r="B97" s="8" t="s">
        <v>208</v>
      </c>
      <c r="C97" s="6" t="s">
        <v>197</v>
      </c>
      <c r="D97" s="6" t="s">
        <v>209</v>
      </c>
      <c r="E97" s="7" t="s">
        <v>66</v>
      </c>
      <c r="F97" s="8">
        <v>112</v>
      </c>
      <c r="G97" s="9">
        <v>8.6300000000000008</v>
      </c>
      <c r="H97" s="9">
        <f t="shared" si="11"/>
        <v>10.52</v>
      </c>
      <c r="I97" s="9">
        <f t="shared" si="12"/>
        <v>1178.24</v>
      </c>
      <c r="J97" s="10">
        <f t="shared" si="8"/>
        <v>2.5266238073006742E-3</v>
      </c>
    </row>
    <row r="98" spans="1:10" ht="39" customHeight="1" x14ac:dyDescent="0.2">
      <c r="A98" s="6" t="s">
        <v>267</v>
      </c>
      <c r="B98" s="8" t="s">
        <v>193</v>
      </c>
      <c r="C98" s="6" t="s">
        <v>19</v>
      </c>
      <c r="D98" s="6" t="s">
        <v>194</v>
      </c>
      <c r="E98" s="7" t="s">
        <v>77</v>
      </c>
      <c r="F98" s="8">
        <v>100</v>
      </c>
      <c r="G98" s="9">
        <v>5.07</v>
      </c>
      <c r="H98" s="9">
        <f t="shared" si="11"/>
        <v>6.18</v>
      </c>
      <c r="I98" s="9">
        <f t="shared" si="12"/>
        <v>618</v>
      </c>
      <c r="J98" s="10">
        <f t="shared" si="8"/>
        <v>1.3252423215234729E-3</v>
      </c>
    </row>
    <row r="99" spans="1:10" ht="24" customHeight="1" x14ac:dyDescent="0.2">
      <c r="A99" s="6" t="s">
        <v>268</v>
      </c>
      <c r="B99" s="8" t="s">
        <v>196</v>
      </c>
      <c r="C99" s="6" t="s">
        <v>197</v>
      </c>
      <c r="D99" s="6" t="s">
        <v>198</v>
      </c>
      <c r="E99" s="7" t="s">
        <v>66</v>
      </c>
      <c r="F99" s="8">
        <v>48</v>
      </c>
      <c r="G99" s="9">
        <v>8.6300000000000008</v>
      </c>
      <c r="H99" s="9">
        <f t="shared" si="11"/>
        <v>10.52</v>
      </c>
      <c r="I99" s="9">
        <f t="shared" si="12"/>
        <v>504.96</v>
      </c>
      <c r="J99" s="10">
        <f t="shared" si="8"/>
        <v>1.0828387745574317E-3</v>
      </c>
    </row>
    <row r="100" spans="1:10" ht="24" customHeight="1" x14ac:dyDescent="0.2">
      <c r="A100" s="6" t="s">
        <v>269</v>
      </c>
      <c r="B100" s="8" t="s">
        <v>270</v>
      </c>
      <c r="C100" s="6" t="s">
        <v>271</v>
      </c>
      <c r="D100" s="6" t="s">
        <v>272</v>
      </c>
      <c r="E100" s="7" t="s">
        <v>77</v>
      </c>
      <c r="F100" s="8">
        <v>100</v>
      </c>
      <c r="G100" s="9">
        <v>31.04</v>
      </c>
      <c r="H100" s="9">
        <f t="shared" si="11"/>
        <v>37.86</v>
      </c>
      <c r="I100" s="9">
        <f t="shared" si="12"/>
        <v>3786</v>
      </c>
      <c r="J100" s="10">
        <f t="shared" si="8"/>
        <v>8.1187175231195279E-3</v>
      </c>
    </row>
    <row r="101" spans="1:10" ht="24" customHeight="1" x14ac:dyDescent="0.2">
      <c r="A101" s="2" t="s">
        <v>273</v>
      </c>
      <c r="B101" s="2"/>
      <c r="C101" s="2"/>
      <c r="D101" s="2" t="s">
        <v>274</v>
      </c>
      <c r="E101" s="2"/>
      <c r="F101" s="3"/>
      <c r="G101" s="2"/>
      <c r="H101" s="2"/>
      <c r="I101" s="4">
        <v>7044.94</v>
      </c>
      <c r="J101" s="5">
        <f t="shared" ref="J101:J132" si="13">I101 / 466329.81</f>
        <v>1.5107204920054327E-2</v>
      </c>
    </row>
    <row r="102" spans="1:10" ht="51.95" customHeight="1" x14ac:dyDescent="0.2">
      <c r="A102" s="6" t="s">
        <v>275</v>
      </c>
      <c r="B102" s="8" t="s">
        <v>141</v>
      </c>
      <c r="C102" s="6" t="s">
        <v>19</v>
      </c>
      <c r="D102" s="6" t="s">
        <v>142</v>
      </c>
      <c r="E102" s="7" t="s">
        <v>66</v>
      </c>
      <c r="F102" s="8">
        <v>1</v>
      </c>
      <c r="G102" s="9">
        <v>533.59</v>
      </c>
      <c r="H102" s="9">
        <f t="shared" ref="H102:H111" si="14">TRUNC(G102 * (1 + 22 / 100), 2)</f>
        <v>650.97</v>
      </c>
      <c r="I102" s="9">
        <f t="shared" ref="I102:I111" si="15">TRUNC(F102 * H102, 2)</f>
        <v>650.97</v>
      </c>
      <c r="J102" s="10">
        <f t="shared" si="13"/>
        <v>1.395943356055235E-3</v>
      </c>
    </row>
    <row r="103" spans="1:10" ht="26.1" customHeight="1" x14ac:dyDescent="0.2">
      <c r="A103" s="6" t="s">
        <v>276</v>
      </c>
      <c r="B103" s="8" t="s">
        <v>156</v>
      </c>
      <c r="C103" s="6" t="s">
        <v>64</v>
      </c>
      <c r="D103" s="6" t="s">
        <v>277</v>
      </c>
      <c r="E103" s="7" t="s">
        <v>66</v>
      </c>
      <c r="F103" s="8">
        <v>1</v>
      </c>
      <c r="G103" s="9">
        <v>125.87</v>
      </c>
      <c r="H103" s="9">
        <f t="shared" si="14"/>
        <v>153.56</v>
      </c>
      <c r="I103" s="9">
        <f t="shared" si="15"/>
        <v>153.56</v>
      </c>
      <c r="J103" s="10">
        <f t="shared" si="13"/>
        <v>3.2929483963291988E-4</v>
      </c>
    </row>
    <row r="104" spans="1:10" ht="26.1" customHeight="1" x14ac:dyDescent="0.2">
      <c r="A104" s="6" t="s">
        <v>278</v>
      </c>
      <c r="B104" s="8" t="s">
        <v>279</v>
      </c>
      <c r="C104" s="6" t="s">
        <v>19</v>
      </c>
      <c r="D104" s="6" t="s">
        <v>280</v>
      </c>
      <c r="E104" s="7" t="s">
        <v>66</v>
      </c>
      <c r="F104" s="8">
        <v>1</v>
      </c>
      <c r="G104" s="9">
        <v>68.569999999999993</v>
      </c>
      <c r="H104" s="9">
        <f t="shared" si="14"/>
        <v>83.65</v>
      </c>
      <c r="I104" s="9">
        <f t="shared" si="15"/>
        <v>83.65</v>
      </c>
      <c r="J104" s="10">
        <f t="shared" si="13"/>
        <v>1.793794825168908E-4</v>
      </c>
    </row>
    <row r="105" spans="1:10" ht="26.1" customHeight="1" x14ac:dyDescent="0.2">
      <c r="A105" s="6" t="s">
        <v>281</v>
      </c>
      <c r="B105" s="8" t="s">
        <v>159</v>
      </c>
      <c r="C105" s="6" t="s">
        <v>19</v>
      </c>
      <c r="D105" s="6" t="s">
        <v>160</v>
      </c>
      <c r="E105" s="7" t="s">
        <v>66</v>
      </c>
      <c r="F105" s="8">
        <v>2</v>
      </c>
      <c r="G105" s="9">
        <v>53.54</v>
      </c>
      <c r="H105" s="9">
        <f t="shared" si="14"/>
        <v>65.31</v>
      </c>
      <c r="I105" s="9">
        <f t="shared" si="15"/>
        <v>130.62</v>
      </c>
      <c r="J105" s="10">
        <f t="shared" si="13"/>
        <v>2.8010218776277674E-4</v>
      </c>
    </row>
    <row r="106" spans="1:10" ht="26.1" customHeight="1" x14ac:dyDescent="0.2">
      <c r="A106" s="6" t="s">
        <v>282</v>
      </c>
      <c r="B106" s="8" t="s">
        <v>162</v>
      </c>
      <c r="C106" s="6" t="s">
        <v>19</v>
      </c>
      <c r="D106" s="6" t="s">
        <v>163</v>
      </c>
      <c r="E106" s="7" t="s">
        <v>66</v>
      </c>
      <c r="F106" s="8">
        <v>1</v>
      </c>
      <c r="G106" s="9">
        <v>11.4</v>
      </c>
      <c r="H106" s="9">
        <f t="shared" si="14"/>
        <v>13.9</v>
      </c>
      <c r="I106" s="9">
        <f t="shared" si="15"/>
        <v>13.9</v>
      </c>
      <c r="J106" s="10">
        <f t="shared" si="13"/>
        <v>2.9807230209023097E-5</v>
      </c>
    </row>
    <row r="107" spans="1:10" ht="26.1" customHeight="1" x14ac:dyDescent="0.2">
      <c r="A107" s="6" t="s">
        <v>283</v>
      </c>
      <c r="B107" s="8" t="s">
        <v>165</v>
      </c>
      <c r="C107" s="6" t="s">
        <v>19</v>
      </c>
      <c r="D107" s="6" t="s">
        <v>166</v>
      </c>
      <c r="E107" s="7" t="s">
        <v>66</v>
      </c>
      <c r="F107" s="8">
        <v>2</v>
      </c>
      <c r="G107" s="9">
        <v>12.85</v>
      </c>
      <c r="H107" s="9">
        <f t="shared" si="14"/>
        <v>15.67</v>
      </c>
      <c r="I107" s="9">
        <f t="shared" si="15"/>
        <v>31.34</v>
      </c>
      <c r="J107" s="10">
        <f t="shared" si="13"/>
        <v>6.7205654298617542E-5</v>
      </c>
    </row>
    <row r="108" spans="1:10" ht="51.95" customHeight="1" x14ac:dyDescent="0.2">
      <c r="A108" s="6" t="s">
        <v>284</v>
      </c>
      <c r="B108" s="8" t="s">
        <v>285</v>
      </c>
      <c r="C108" s="6" t="s">
        <v>19</v>
      </c>
      <c r="D108" s="6" t="s">
        <v>286</v>
      </c>
      <c r="E108" s="7" t="s">
        <v>77</v>
      </c>
      <c r="F108" s="8">
        <v>130</v>
      </c>
      <c r="G108" s="9">
        <v>27.7</v>
      </c>
      <c r="H108" s="9">
        <f t="shared" si="14"/>
        <v>33.79</v>
      </c>
      <c r="I108" s="9">
        <f t="shared" si="15"/>
        <v>4392.7</v>
      </c>
      <c r="J108" s="10">
        <f t="shared" si="13"/>
        <v>9.4197280675666004E-3</v>
      </c>
    </row>
    <row r="109" spans="1:10" ht="26.1" customHeight="1" x14ac:dyDescent="0.2">
      <c r="A109" s="6" t="s">
        <v>287</v>
      </c>
      <c r="B109" s="8" t="s">
        <v>153</v>
      </c>
      <c r="C109" s="6" t="s">
        <v>19</v>
      </c>
      <c r="D109" s="6" t="s">
        <v>154</v>
      </c>
      <c r="E109" s="7" t="s">
        <v>66</v>
      </c>
      <c r="F109" s="8">
        <v>10</v>
      </c>
      <c r="G109" s="9">
        <v>25.48</v>
      </c>
      <c r="H109" s="9">
        <f t="shared" si="14"/>
        <v>31.08</v>
      </c>
      <c r="I109" s="9">
        <f t="shared" si="15"/>
        <v>310.8</v>
      </c>
      <c r="J109" s="10">
        <f t="shared" si="13"/>
        <v>6.6648108985355235E-4</v>
      </c>
    </row>
    <row r="110" spans="1:10" ht="39" customHeight="1" x14ac:dyDescent="0.2">
      <c r="A110" s="6" t="s">
        <v>288</v>
      </c>
      <c r="B110" s="8" t="s">
        <v>289</v>
      </c>
      <c r="C110" s="6" t="s">
        <v>19</v>
      </c>
      <c r="D110" s="6" t="s">
        <v>290</v>
      </c>
      <c r="E110" s="7" t="s">
        <v>77</v>
      </c>
      <c r="F110" s="8">
        <v>40</v>
      </c>
      <c r="G110" s="9">
        <v>23.7</v>
      </c>
      <c r="H110" s="9">
        <f t="shared" si="14"/>
        <v>28.91</v>
      </c>
      <c r="I110" s="9">
        <f t="shared" si="15"/>
        <v>1156.4000000000001</v>
      </c>
      <c r="J110" s="10">
        <f t="shared" si="13"/>
        <v>2.4797900009866408E-3</v>
      </c>
    </row>
    <row r="111" spans="1:10" ht="24" customHeight="1" x14ac:dyDescent="0.2">
      <c r="A111" s="6" t="s">
        <v>291</v>
      </c>
      <c r="B111" s="8" t="s">
        <v>292</v>
      </c>
      <c r="C111" s="6" t="s">
        <v>172</v>
      </c>
      <c r="D111" s="6" t="s">
        <v>293</v>
      </c>
      <c r="E111" s="7" t="s">
        <v>294</v>
      </c>
      <c r="F111" s="8">
        <v>20</v>
      </c>
      <c r="G111" s="9">
        <v>4.96</v>
      </c>
      <c r="H111" s="9">
        <f t="shared" si="14"/>
        <v>6.05</v>
      </c>
      <c r="I111" s="9">
        <f t="shared" si="15"/>
        <v>121</v>
      </c>
      <c r="J111" s="10">
        <f t="shared" si="13"/>
        <v>2.5947301117207154E-4</v>
      </c>
    </row>
    <row r="112" spans="1:10" ht="24" customHeight="1" x14ac:dyDescent="0.2">
      <c r="A112" s="2" t="s">
        <v>295</v>
      </c>
      <c r="B112" s="2"/>
      <c r="C112" s="2"/>
      <c r="D112" s="2" t="s">
        <v>296</v>
      </c>
      <c r="E112" s="2"/>
      <c r="F112" s="3"/>
      <c r="G112" s="2"/>
      <c r="H112" s="2"/>
      <c r="I112" s="4">
        <v>9764.68</v>
      </c>
      <c r="J112" s="5">
        <f t="shared" si="13"/>
        <v>2.0939429113485154E-2</v>
      </c>
    </row>
    <row r="113" spans="1:10" ht="39" customHeight="1" x14ac:dyDescent="0.2">
      <c r="A113" s="6" t="s">
        <v>297</v>
      </c>
      <c r="B113" s="8" t="s">
        <v>298</v>
      </c>
      <c r="C113" s="6" t="s">
        <v>19</v>
      </c>
      <c r="D113" s="6" t="s">
        <v>299</v>
      </c>
      <c r="E113" s="7" t="s">
        <v>66</v>
      </c>
      <c r="F113" s="8">
        <v>1</v>
      </c>
      <c r="G113" s="9">
        <v>2950.25</v>
      </c>
      <c r="H113" s="9">
        <f>TRUNC(G113 * (1 + 22 / 100), 2)</f>
        <v>3599.3</v>
      </c>
      <c r="I113" s="9">
        <f>TRUNC(F113 * H113, 2)</f>
        <v>3599.3</v>
      </c>
      <c r="J113" s="10">
        <f t="shared" si="13"/>
        <v>7.7183571000961747E-3</v>
      </c>
    </row>
    <row r="114" spans="1:10" ht="65.099999999999994" customHeight="1" x14ac:dyDescent="0.2">
      <c r="A114" s="6" t="s">
        <v>300</v>
      </c>
      <c r="B114" s="8" t="s">
        <v>205</v>
      </c>
      <c r="C114" s="6" t="s">
        <v>64</v>
      </c>
      <c r="D114" s="6" t="s">
        <v>301</v>
      </c>
      <c r="E114" s="7" t="s">
        <v>77</v>
      </c>
      <c r="F114" s="8">
        <v>20</v>
      </c>
      <c r="G114" s="9">
        <v>246.82</v>
      </c>
      <c r="H114" s="9">
        <f>TRUNC(G114 * (1 + 22 / 100), 2)</f>
        <v>301.12</v>
      </c>
      <c r="I114" s="9">
        <f>TRUNC(F114 * H114, 2)</f>
        <v>6022.4</v>
      </c>
      <c r="J114" s="10">
        <f t="shared" si="13"/>
        <v>1.2914464979195732E-2</v>
      </c>
    </row>
    <row r="115" spans="1:10" ht="39" customHeight="1" x14ac:dyDescent="0.2">
      <c r="A115" s="6" t="s">
        <v>302</v>
      </c>
      <c r="B115" s="8" t="s">
        <v>211</v>
      </c>
      <c r="C115" s="6" t="s">
        <v>19</v>
      </c>
      <c r="D115" s="6" t="s">
        <v>212</v>
      </c>
      <c r="E115" s="7" t="s">
        <v>77</v>
      </c>
      <c r="F115" s="8">
        <v>6</v>
      </c>
      <c r="G115" s="9">
        <v>19.54</v>
      </c>
      <c r="H115" s="9">
        <f>TRUNC(G115 * (1 + 22 / 100), 2)</f>
        <v>23.83</v>
      </c>
      <c r="I115" s="9">
        <f>TRUNC(F115 * H115, 2)</f>
        <v>142.97999999999999</v>
      </c>
      <c r="J115" s="10">
        <f t="shared" si="13"/>
        <v>3.0660703419324619E-4</v>
      </c>
    </row>
    <row r="116" spans="1:10" ht="24" customHeight="1" x14ac:dyDescent="0.2">
      <c r="A116" s="2" t="s">
        <v>303</v>
      </c>
      <c r="B116" s="2"/>
      <c r="C116" s="2"/>
      <c r="D116" s="2" t="s">
        <v>304</v>
      </c>
      <c r="E116" s="2"/>
      <c r="F116" s="3"/>
      <c r="G116" s="2"/>
      <c r="H116" s="2"/>
      <c r="I116" s="4">
        <v>2487.48</v>
      </c>
      <c r="J116" s="5">
        <f t="shared" si="13"/>
        <v>5.3341646762835081E-3</v>
      </c>
    </row>
    <row r="117" spans="1:10" ht="51.95" customHeight="1" x14ac:dyDescent="0.2">
      <c r="A117" s="6" t="s">
        <v>305</v>
      </c>
      <c r="B117" s="8" t="s">
        <v>168</v>
      </c>
      <c r="C117" s="6" t="s">
        <v>64</v>
      </c>
      <c r="D117" s="6" t="s">
        <v>306</v>
      </c>
      <c r="E117" s="7" t="s">
        <v>66</v>
      </c>
      <c r="F117" s="8">
        <v>1</v>
      </c>
      <c r="G117" s="9">
        <v>183.23</v>
      </c>
      <c r="H117" s="9">
        <f t="shared" ref="H117:H126" si="16">TRUNC(G117 * (1 + 22 / 100), 2)</f>
        <v>223.54</v>
      </c>
      <c r="I117" s="9">
        <f t="shared" ref="I117:I126" si="17">TRUNC(F117 * H117, 2)</f>
        <v>223.54</v>
      </c>
      <c r="J117" s="10">
        <f t="shared" si="13"/>
        <v>4.793603051025196E-4</v>
      </c>
    </row>
    <row r="118" spans="1:10" ht="39" customHeight="1" x14ac:dyDescent="0.2">
      <c r="A118" s="6" t="s">
        <v>307</v>
      </c>
      <c r="B118" s="8" t="s">
        <v>193</v>
      </c>
      <c r="C118" s="6" t="s">
        <v>19</v>
      </c>
      <c r="D118" s="6" t="s">
        <v>194</v>
      </c>
      <c r="E118" s="7" t="s">
        <v>77</v>
      </c>
      <c r="F118" s="8">
        <v>50</v>
      </c>
      <c r="G118" s="9">
        <v>5.07</v>
      </c>
      <c r="H118" s="9">
        <f t="shared" si="16"/>
        <v>6.18</v>
      </c>
      <c r="I118" s="9">
        <f t="shared" si="17"/>
        <v>309</v>
      </c>
      <c r="J118" s="10">
        <f t="shared" si="13"/>
        <v>6.6262116076173645E-4</v>
      </c>
    </row>
    <row r="119" spans="1:10" ht="24" customHeight="1" x14ac:dyDescent="0.2">
      <c r="A119" s="6" t="s">
        <v>308</v>
      </c>
      <c r="B119" s="8" t="s">
        <v>196</v>
      </c>
      <c r="C119" s="6" t="s">
        <v>197</v>
      </c>
      <c r="D119" s="6" t="s">
        <v>198</v>
      </c>
      <c r="E119" s="7" t="s">
        <v>66</v>
      </c>
      <c r="F119" s="8">
        <v>36</v>
      </c>
      <c r="G119" s="9">
        <v>8.6300000000000008</v>
      </c>
      <c r="H119" s="9">
        <f t="shared" si="16"/>
        <v>10.52</v>
      </c>
      <c r="I119" s="9">
        <f t="shared" si="17"/>
        <v>378.72</v>
      </c>
      <c r="J119" s="10">
        <f t="shared" si="13"/>
        <v>8.1212908091807387E-4</v>
      </c>
    </row>
    <row r="120" spans="1:10" ht="39" customHeight="1" x14ac:dyDescent="0.2">
      <c r="A120" s="6" t="s">
        <v>309</v>
      </c>
      <c r="B120" s="8" t="s">
        <v>310</v>
      </c>
      <c r="C120" s="6" t="s">
        <v>19</v>
      </c>
      <c r="D120" s="6" t="s">
        <v>311</v>
      </c>
      <c r="E120" s="7" t="s">
        <v>66</v>
      </c>
      <c r="F120" s="8">
        <v>1</v>
      </c>
      <c r="G120" s="9">
        <v>36.49</v>
      </c>
      <c r="H120" s="9">
        <f t="shared" si="16"/>
        <v>44.51</v>
      </c>
      <c r="I120" s="9">
        <f t="shared" si="17"/>
        <v>44.51</v>
      </c>
      <c r="J120" s="10">
        <f t="shared" si="13"/>
        <v>9.5447468820404166E-5</v>
      </c>
    </row>
    <row r="121" spans="1:10" ht="39" customHeight="1" x14ac:dyDescent="0.2">
      <c r="A121" s="6" t="s">
        <v>312</v>
      </c>
      <c r="B121" s="8" t="s">
        <v>175</v>
      </c>
      <c r="C121" s="6" t="s">
        <v>19</v>
      </c>
      <c r="D121" s="6" t="s">
        <v>176</v>
      </c>
      <c r="E121" s="7" t="s">
        <v>66</v>
      </c>
      <c r="F121" s="8">
        <v>5</v>
      </c>
      <c r="G121" s="9">
        <v>38.869999999999997</v>
      </c>
      <c r="H121" s="9">
        <f t="shared" si="16"/>
        <v>47.42</v>
      </c>
      <c r="I121" s="9">
        <f t="shared" si="17"/>
        <v>237.1</v>
      </c>
      <c r="J121" s="10">
        <f t="shared" si="13"/>
        <v>5.0843843759419965E-4</v>
      </c>
    </row>
    <row r="122" spans="1:10" ht="39" customHeight="1" x14ac:dyDescent="0.2">
      <c r="A122" s="6" t="s">
        <v>313</v>
      </c>
      <c r="B122" s="8" t="s">
        <v>178</v>
      </c>
      <c r="C122" s="6" t="s">
        <v>19</v>
      </c>
      <c r="D122" s="6" t="s">
        <v>179</v>
      </c>
      <c r="E122" s="7" t="s">
        <v>66</v>
      </c>
      <c r="F122" s="8">
        <v>1</v>
      </c>
      <c r="G122" s="9">
        <v>41.02</v>
      </c>
      <c r="H122" s="9">
        <f t="shared" si="16"/>
        <v>50.04</v>
      </c>
      <c r="I122" s="9">
        <f t="shared" si="17"/>
        <v>50.04</v>
      </c>
      <c r="J122" s="10">
        <f t="shared" si="13"/>
        <v>1.0730602875248313E-4</v>
      </c>
    </row>
    <row r="123" spans="1:10" ht="39" customHeight="1" x14ac:dyDescent="0.2">
      <c r="A123" s="6" t="s">
        <v>314</v>
      </c>
      <c r="B123" s="8" t="s">
        <v>315</v>
      </c>
      <c r="C123" s="6" t="s">
        <v>19</v>
      </c>
      <c r="D123" s="6" t="s">
        <v>316</v>
      </c>
      <c r="E123" s="7" t="s">
        <v>66</v>
      </c>
      <c r="F123" s="8">
        <v>1</v>
      </c>
      <c r="G123" s="9">
        <v>52.73</v>
      </c>
      <c r="H123" s="9">
        <f t="shared" si="16"/>
        <v>64.33</v>
      </c>
      <c r="I123" s="9">
        <f t="shared" si="17"/>
        <v>64.33</v>
      </c>
      <c r="J123" s="10">
        <f t="shared" si="13"/>
        <v>1.3794957693139968E-4</v>
      </c>
    </row>
    <row r="124" spans="1:10" ht="39" customHeight="1" x14ac:dyDescent="0.2">
      <c r="A124" s="6" t="s">
        <v>317</v>
      </c>
      <c r="B124" s="8" t="s">
        <v>318</v>
      </c>
      <c r="C124" s="6" t="s">
        <v>19</v>
      </c>
      <c r="D124" s="6" t="s">
        <v>319</v>
      </c>
      <c r="E124" s="7" t="s">
        <v>77</v>
      </c>
      <c r="F124" s="8">
        <v>20</v>
      </c>
      <c r="G124" s="9">
        <v>12.21</v>
      </c>
      <c r="H124" s="9">
        <f t="shared" si="16"/>
        <v>14.89</v>
      </c>
      <c r="I124" s="9">
        <f t="shared" si="17"/>
        <v>297.8</v>
      </c>
      <c r="J124" s="10">
        <f t="shared" si="13"/>
        <v>6.3860382419043721E-4</v>
      </c>
    </row>
    <row r="125" spans="1:10" ht="39" customHeight="1" x14ac:dyDescent="0.2">
      <c r="A125" s="6" t="s">
        <v>320</v>
      </c>
      <c r="B125" s="8" t="s">
        <v>321</v>
      </c>
      <c r="C125" s="6" t="s">
        <v>19</v>
      </c>
      <c r="D125" s="6" t="s">
        <v>322</v>
      </c>
      <c r="E125" s="7" t="s">
        <v>66</v>
      </c>
      <c r="F125" s="8">
        <v>15</v>
      </c>
      <c r="G125" s="9">
        <v>45.69</v>
      </c>
      <c r="H125" s="9">
        <f t="shared" si="16"/>
        <v>55.74</v>
      </c>
      <c r="I125" s="9">
        <f t="shared" si="17"/>
        <v>836.1</v>
      </c>
      <c r="J125" s="10">
        <f t="shared" si="13"/>
        <v>1.7929370631485043E-3</v>
      </c>
    </row>
    <row r="126" spans="1:10" ht="26.1" customHeight="1" x14ac:dyDescent="0.2">
      <c r="A126" s="11" t="s">
        <v>323</v>
      </c>
      <c r="B126" s="13" t="s">
        <v>190</v>
      </c>
      <c r="C126" s="11" t="s">
        <v>19</v>
      </c>
      <c r="D126" s="11" t="s">
        <v>191</v>
      </c>
      <c r="E126" s="12" t="s">
        <v>66</v>
      </c>
      <c r="F126" s="13">
        <v>14</v>
      </c>
      <c r="G126" s="14">
        <v>2.72</v>
      </c>
      <c r="H126" s="14">
        <f t="shared" si="16"/>
        <v>3.31</v>
      </c>
      <c r="I126" s="14">
        <f t="shared" si="17"/>
        <v>46.34</v>
      </c>
      <c r="J126" s="15">
        <f t="shared" si="13"/>
        <v>9.9371730063750388E-5</v>
      </c>
    </row>
    <row r="127" spans="1:10" ht="24" customHeight="1" x14ac:dyDescent="0.2">
      <c r="A127" s="2" t="s">
        <v>324</v>
      </c>
      <c r="B127" s="2"/>
      <c r="C127" s="2"/>
      <c r="D127" s="2" t="s">
        <v>325</v>
      </c>
      <c r="E127" s="2"/>
      <c r="F127" s="3"/>
      <c r="G127" s="2"/>
      <c r="H127" s="2"/>
      <c r="I127" s="4">
        <v>8432.85</v>
      </c>
      <c r="J127" s="5">
        <f t="shared" si="13"/>
        <v>1.8083446134400029E-2</v>
      </c>
    </row>
    <row r="128" spans="1:10" ht="26.1" customHeight="1" x14ac:dyDescent="0.2">
      <c r="A128" s="6" t="s">
        <v>326</v>
      </c>
      <c r="B128" s="8" t="s">
        <v>327</v>
      </c>
      <c r="C128" s="6" t="s">
        <v>19</v>
      </c>
      <c r="D128" s="6" t="s">
        <v>328</v>
      </c>
      <c r="E128" s="7" t="s">
        <v>21</v>
      </c>
      <c r="F128" s="8">
        <v>30</v>
      </c>
      <c r="G128" s="9">
        <v>25.54</v>
      </c>
      <c r="H128" s="9">
        <f>TRUNC(G128 * (1 + 22 / 100), 2)</f>
        <v>31.15</v>
      </c>
      <c r="I128" s="9">
        <f>TRUNC(F128 * H128, 2)</f>
        <v>934.5</v>
      </c>
      <c r="J128" s="10">
        <f t="shared" si="13"/>
        <v>2.0039465201677755E-3</v>
      </c>
    </row>
    <row r="129" spans="1:10" ht="26.1" customHeight="1" x14ac:dyDescent="0.2">
      <c r="A129" s="6" t="s">
        <v>329</v>
      </c>
      <c r="B129" s="8" t="s">
        <v>330</v>
      </c>
      <c r="C129" s="6" t="s">
        <v>19</v>
      </c>
      <c r="D129" s="6" t="s">
        <v>331</v>
      </c>
      <c r="E129" s="7" t="s">
        <v>84</v>
      </c>
      <c r="F129" s="8">
        <v>15</v>
      </c>
      <c r="G129" s="9">
        <v>102.65</v>
      </c>
      <c r="H129" s="9">
        <f>TRUNC(G129 * (1 + 22 / 100), 2)</f>
        <v>125.23</v>
      </c>
      <c r="I129" s="9">
        <f>TRUNC(F129 * H129, 2)</f>
        <v>1878.45</v>
      </c>
      <c r="J129" s="10">
        <f t="shared" si="13"/>
        <v>4.0281576680675849E-3</v>
      </c>
    </row>
    <row r="130" spans="1:10" ht="39" customHeight="1" x14ac:dyDescent="0.2">
      <c r="A130" s="6" t="s">
        <v>332</v>
      </c>
      <c r="B130" s="8" t="s">
        <v>333</v>
      </c>
      <c r="C130" s="6" t="s">
        <v>19</v>
      </c>
      <c r="D130" s="6" t="s">
        <v>334</v>
      </c>
      <c r="E130" s="7" t="s">
        <v>77</v>
      </c>
      <c r="F130" s="8">
        <v>50</v>
      </c>
      <c r="G130" s="9">
        <v>11.59</v>
      </c>
      <c r="H130" s="9">
        <f>TRUNC(G130 * (1 + 22 / 100), 2)</f>
        <v>14.13</v>
      </c>
      <c r="I130" s="9">
        <f>TRUNC(F130 * H130, 2)</f>
        <v>706.5</v>
      </c>
      <c r="J130" s="10">
        <f t="shared" si="13"/>
        <v>1.5150221685377567E-3</v>
      </c>
    </row>
    <row r="131" spans="1:10" ht="26.1" customHeight="1" x14ac:dyDescent="0.2">
      <c r="A131" s="6" t="s">
        <v>335</v>
      </c>
      <c r="B131" s="8" t="s">
        <v>336</v>
      </c>
      <c r="C131" s="6" t="s">
        <v>19</v>
      </c>
      <c r="D131" s="6" t="s">
        <v>337</v>
      </c>
      <c r="E131" s="7" t="s">
        <v>84</v>
      </c>
      <c r="F131" s="8">
        <v>15</v>
      </c>
      <c r="G131" s="9">
        <v>30.74</v>
      </c>
      <c r="H131" s="9">
        <f>TRUNC(G131 * (1 + 22 / 100), 2)</f>
        <v>37.5</v>
      </c>
      <c r="I131" s="9">
        <f>TRUNC(F131 * H131, 2)</f>
        <v>562.5</v>
      </c>
      <c r="J131" s="10">
        <f t="shared" si="13"/>
        <v>1.2062278411924814E-3</v>
      </c>
    </row>
    <row r="132" spans="1:10" ht="26.1" customHeight="1" x14ac:dyDescent="0.2">
      <c r="A132" s="6" t="s">
        <v>338</v>
      </c>
      <c r="B132" s="8" t="s">
        <v>339</v>
      </c>
      <c r="C132" s="6" t="s">
        <v>19</v>
      </c>
      <c r="D132" s="6" t="s">
        <v>340</v>
      </c>
      <c r="E132" s="7" t="s">
        <v>21</v>
      </c>
      <c r="F132" s="8">
        <v>30</v>
      </c>
      <c r="G132" s="9">
        <v>118.88</v>
      </c>
      <c r="H132" s="9">
        <f>TRUNC(G132 * (1 + 22 / 100), 2)</f>
        <v>145.03</v>
      </c>
      <c r="I132" s="9">
        <f>TRUNC(F132 * H132, 2)</f>
        <v>4350.8999999999996</v>
      </c>
      <c r="J132" s="10">
        <f t="shared" si="13"/>
        <v>9.3300919364344304E-3</v>
      </c>
    </row>
    <row r="133" spans="1:10" ht="24" customHeight="1" x14ac:dyDescent="0.2">
      <c r="A133" s="2" t="s">
        <v>341</v>
      </c>
      <c r="B133" s="2"/>
      <c r="C133" s="2"/>
      <c r="D133" s="2" t="s">
        <v>342</v>
      </c>
      <c r="E133" s="2"/>
      <c r="F133" s="3"/>
      <c r="G133" s="2"/>
      <c r="H133" s="2"/>
      <c r="I133" s="4">
        <v>32340.21</v>
      </c>
      <c r="J133" s="5">
        <f t="shared" ref="J133:J164" si="18">I133 / 466329.81</f>
        <v>6.9350509674687102E-2</v>
      </c>
    </row>
    <row r="134" spans="1:10" ht="24" customHeight="1" x14ac:dyDescent="0.2">
      <c r="A134" s="2" t="s">
        <v>343</v>
      </c>
      <c r="B134" s="2"/>
      <c r="C134" s="2"/>
      <c r="D134" s="2" t="s">
        <v>344</v>
      </c>
      <c r="E134" s="2"/>
      <c r="F134" s="3"/>
      <c r="G134" s="2"/>
      <c r="H134" s="2"/>
      <c r="I134" s="4">
        <v>1643.7</v>
      </c>
      <c r="J134" s="5">
        <f t="shared" si="18"/>
        <v>3.5247585823432563E-3</v>
      </c>
    </row>
    <row r="135" spans="1:10" ht="39" customHeight="1" x14ac:dyDescent="0.2">
      <c r="A135" s="6" t="s">
        <v>345</v>
      </c>
      <c r="B135" s="8" t="s">
        <v>346</v>
      </c>
      <c r="C135" s="6" t="s">
        <v>19</v>
      </c>
      <c r="D135" s="6" t="s">
        <v>347</v>
      </c>
      <c r="E135" s="7" t="s">
        <v>84</v>
      </c>
      <c r="F135" s="8">
        <v>10</v>
      </c>
      <c r="G135" s="9">
        <v>130.76</v>
      </c>
      <c r="H135" s="9">
        <f>TRUNC(G135 * (1 + 22 / 100), 2)</f>
        <v>159.52000000000001</v>
      </c>
      <c r="I135" s="9">
        <f>TRUNC(F135 * H135, 2)</f>
        <v>1595.2</v>
      </c>
      <c r="J135" s="10">
        <f t="shared" si="18"/>
        <v>3.4207549373693269E-3</v>
      </c>
    </row>
    <row r="136" spans="1:10" ht="39" customHeight="1" x14ac:dyDescent="0.2">
      <c r="A136" s="6" t="s">
        <v>348</v>
      </c>
      <c r="B136" s="8" t="s">
        <v>349</v>
      </c>
      <c r="C136" s="6" t="s">
        <v>19</v>
      </c>
      <c r="D136" s="6" t="s">
        <v>350</v>
      </c>
      <c r="E136" s="7" t="s">
        <v>21</v>
      </c>
      <c r="F136" s="8">
        <v>10</v>
      </c>
      <c r="G136" s="9">
        <v>3.98</v>
      </c>
      <c r="H136" s="9">
        <f>TRUNC(G136 * (1 + 22 / 100), 2)</f>
        <v>4.8499999999999996</v>
      </c>
      <c r="I136" s="9">
        <f>TRUNC(F136 * H136, 2)</f>
        <v>48.5</v>
      </c>
      <c r="J136" s="10">
        <f t="shared" si="18"/>
        <v>1.040036449739295E-4</v>
      </c>
    </row>
    <row r="137" spans="1:10" ht="24" customHeight="1" x14ac:dyDescent="0.2">
      <c r="A137" s="2" t="s">
        <v>351</v>
      </c>
      <c r="B137" s="2"/>
      <c r="C137" s="2"/>
      <c r="D137" s="2" t="s">
        <v>352</v>
      </c>
      <c r="E137" s="2"/>
      <c r="F137" s="3"/>
      <c r="G137" s="2"/>
      <c r="H137" s="2"/>
      <c r="I137" s="4">
        <v>7902.75</v>
      </c>
      <c r="J137" s="5">
        <f t="shared" si="18"/>
        <v>1.6946697016860236E-2</v>
      </c>
    </row>
    <row r="138" spans="1:10" ht="26.1" customHeight="1" x14ac:dyDescent="0.2">
      <c r="A138" s="6" t="s">
        <v>353</v>
      </c>
      <c r="B138" s="8" t="s">
        <v>354</v>
      </c>
      <c r="C138" s="6" t="s">
        <v>19</v>
      </c>
      <c r="D138" s="6" t="s">
        <v>355</v>
      </c>
      <c r="E138" s="7" t="s">
        <v>21</v>
      </c>
      <c r="F138" s="8">
        <v>15</v>
      </c>
      <c r="G138" s="9">
        <v>159.65</v>
      </c>
      <c r="H138" s="9">
        <f t="shared" ref="H138:H143" si="19">TRUNC(G138 * (1 + 22 / 100), 2)</f>
        <v>194.77</v>
      </c>
      <c r="I138" s="9">
        <f t="shared" ref="I138:I143" si="20">TRUNC(F138 * H138, 2)</f>
        <v>2921.55</v>
      </c>
      <c r="J138" s="10">
        <f t="shared" si="18"/>
        <v>6.2649865767749231E-3</v>
      </c>
    </row>
    <row r="139" spans="1:10" ht="39" customHeight="1" x14ac:dyDescent="0.2">
      <c r="A139" s="6" t="s">
        <v>356</v>
      </c>
      <c r="B139" s="8" t="s">
        <v>357</v>
      </c>
      <c r="C139" s="6" t="s">
        <v>19</v>
      </c>
      <c r="D139" s="6" t="s">
        <v>358</v>
      </c>
      <c r="E139" s="7" t="s">
        <v>84</v>
      </c>
      <c r="F139" s="8">
        <v>25</v>
      </c>
      <c r="G139" s="9">
        <v>31.88</v>
      </c>
      <c r="H139" s="9">
        <f t="shared" si="19"/>
        <v>38.89</v>
      </c>
      <c r="I139" s="9">
        <f t="shared" si="20"/>
        <v>972.25</v>
      </c>
      <c r="J139" s="10">
        <f t="shared" si="18"/>
        <v>2.08489781084336E-3</v>
      </c>
    </row>
    <row r="140" spans="1:10" ht="51.95" customHeight="1" x14ac:dyDescent="0.2">
      <c r="A140" s="6" t="s">
        <v>359</v>
      </c>
      <c r="B140" s="8" t="s">
        <v>360</v>
      </c>
      <c r="C140" s="6" t="s">
        <v>19</v>
      </c>
      <c r="D140" s="6" t="s">
        <v>361</v>
      </c>
      <c r="E140" s="7" t="s">
        <v>104</v>
      </c>
      <c r="F140" s="8">
        <v>80</v>
      </c>
      <c r="G140" s="9">
        <v>14.98</v>
      </c>
      <c r="H140" s="9">
        <f t="shared" si="19"/>
        <v>18.27</v>
      </c>
      <c r="I140" s="9">
        <f t="shared" si="20"/>
        <v>1461.6</v>
      </c>
      <c r="J140" s="10">
        <f t="shared" si="18"/>
        <v>3.1342624225545435E-3</v>
      </c>
    </row>
    <row r="141" spans="1:10" ht="39" customHeight="1" x14ac:dyDescent="0.2">
      <c r="A141" s="6" t="s">
        <v>362</v>
      </c>
      <c r="B141" s="8" t="s">
        <v>363</v>
      </c>
      <c r="C141" s="6" t="s">
        <v>19</v>
      </c>
      <c r="D141" s="6" t="s">
        <v>364</v>
      </c>
      <c r="E141" s="7" t="s">
        <v>21</v>
      </c>
      <c r="F141" s="8">
        <v>10</v>
      </c>
      <c r="G141" s="9">
        <v>35.729999999999997</v>
      </c>
      <c r="H141" s="9">
        <f t="shared" si="19"/>
        <v>43.59</v>
      </c>
      <c r="I141" s="9">
        <f t="shared" si="20"/>
        <v>435.9</v>
      </c>
      <c r="J141" s="10">
        <f t="shared" si="18"/>
        <v>9.3474616173476021E-4</v>
      </c>
    </row>
    <row r="142" spans="1:10" ht="39" customHeight="1" x14ac:dyDescent="0.2">
      <c r="A142" s="6" t="s">
        <v>365</v>
      </c>
      <c r="B142" s="8" t="s">
        <v>366</v>
      </c>
      <c r="C142" s="6" t="s">
        <v>19</v>
      </c>
      <c r="D142" s="6" t="s">
        <v>367</v>
      </c>
      <c r="E142" s="7" t="s">
        <v>84</v>
      </c>
      <c r="F142" s="8">
        <v>2.5</v>
      </c>
      <c r="G142" s="9">
        <v>644.23</v>
      </c>
      <c r="H142" s="9">
        <f t="shared" si="19"/>
        <v>785.96</v>
      </c>
      <c r="I142" s="9">
        <f t="shared" si="20"/>
        <v>1964.9</v>
      </c>
      <c r="J142" s="10">
        <f t="shared" si="18"/>
        <v>4.2135414847273012E-3</v>
      </c>
    </row>
    <row r="143" spans="1:10" ht="26.1" customHeight="1" x14ac:dyDescent="0.2">
      <c r="A143" s="6" t="s">
        <v>368</v>
      </c>
      <c r="B143" s="8" t="s">
        <v>369</v>
      </c>
      <c r="C143" s="6" t="s">
        <v>19</v>
      </c>
      <c r="D143" s="6" t="s">
        <v>370</v>
      </c>
      <c r="E143" s="7" t="s">
        <v>21</v>
      </c>
      <c r="F143" s="8">
        <v>15</v>
      </c>
      <c r="G143" s="9">
        <v>8.01</v>
      </c>
      <c r="H143" s="9">
        <f t="shared" si="19"/>
        <v>9.77</v>
      </c>
      <c r="I143" s="9">
        <f t="shared" si="20"/>
        <v>146.55000000000001</v>
      </c>
      <c r="J143" s="10">
        <f t="shared" si="18"/>
        <v>3.1426256022534782E-4</v>
      </c>
    </row>
    <row r="144" spans="1:10" ht="24" customHeight="1" x14ac:dyDescent="0.2">
      <c r="A144" s="2" t="s">
        <v>371</v>
      </c>
      <c r="B144" s="2"/>
      <c r="C144" s="2"/>
      <c r="D144" s="2" t="s">
        <v>372</v>
      </c>
      <c r="E144" s="2"/>
      <c r="F144" s="3"/>
      <c r="G144" s="2"/>
      <c r="H144" s="2"/>
      <c r="I144" s="4">
        <v>8815.76</v>
      </c>
      <c r="J144" s="5">
        <f t="shared" si="18"/>
        <v>1.890456027248183E-2</v>
      </c>
    </row>
    <row r="145" spans="1:10" ht="51.95" customHeight="1" x14ac:dyDescent="0.2">
      <c r="A145" s="6" t="s">
        <v>373</v>
      </c>
      <c r="B145" s="8" t="s">
        <v>374</v>
      </c>
      <c r="C145" s="6" t="s">
        <v>19</v>
      </c>
      <c r="D145" s="6" t="s">
        <v>375</v>
      </c>
      <c r="E145" s="7" t="s">
        <v>21</v>
      </c>
      <c r="F145" s="8">
        <v>20</v>
      </c>
      <c r="G145" s="9">
        <v>111.15</v>
      </c>
      <c r="H145" s="9">
        <f t="shared" ref="H145:H150" si="21">TRUNC(G145 * (1 + 22 / 100), 2)</f>
        <v>135.6</v>
      </c>
      <c r="I145" s="9">
        <f t="shared" ref="I145:I150" si="22">TRUNC(F145 * H145, 2)</f>
        <v>2712</v>
      </c>
      <c r="J145" s="10">
        <f t="shared" si="18"/>
        <v>5.8156264983360165E-3</v>
      </c>
    </row>
    <row r="146" spans="1:10" ht="51.95" customHeight="1" x14ac:dyDescent="0.2">
      <c r="A146" s="6" t="s">
        <v>376</v>
      </c>
      <c r="B146" s="8" t="s">
        <v>377</v>
      </c>
      <c r="C146" s="6" t="s">
        <v>19</v>
      </c>
      <c r="D146" s="6" t="s">
        <v>378</v>
      </c>
      <c r="E146" s="7" t="s">
        <v>84</v>
      </c>
      <c r="F146" s="8">
        <v>0.5</v>
      </c>
      <c r="G146" s="9">
        <v>789.78</v>
      </c>
      <c r="H146" s="9">
        <f t="shared" si="21"/>
        <v>963.53</v>
      </c>
      <c r="I146" s="9">
        <f t="shared" si="22"/>
        <v>481.76</v>
      </c>
      <c r="J146" s="10">
        <f t="shared" si="18"/>
        <v>1.0330885773740263E-3</v>
      </c>
    </row>
    <row r="147" spans="1:10" ht="39" customHeight="1" x14ac:dyDescent="0.2">
      <c r="A147" s="6" t="s">
        <v>379</v>
      </c>
      <c r="B147" s="8" t="s">
        <v>380</v>
      </c>
      <c r="C147" s="6" t="s">
        <v>19</v>
      </c>
      <c r="D147" s="6" t="s">
        <v>381</v>
      </c>
      <c r="E147" s="7" t="s">
        <v>77</v>
      </c>
      <c r="F147" s="8">
        <v>10</v>
      </c>
      <c r="G147" s="9">
        <v>60.58</v>
      </c>
      <c r="H147" s="9">
        <f t="shared" si="21"/>
        <v>73.900000000000006</v>
      </c>
      <c r="I147" s="9">
        <f t="shared" si="22"/>
        <v>739</v>
      </c>
      <c r="J147" s="10">
        <f t="shared" si="18"/>
        <v>1.5847153326955443E-3</v>
      </c>
    </row>
    <row r="148" spans="1:10" ht="39" customHeight="1" x14ac:dyDescent="0.2">
      <c r="A148" s="6" t="s">
        <v>382</v>
      </c>
      <c r="B148" s="8" t="s">
        <v>383</v>
      </c>
      <c r="C148" s="6" t="s">
        <v>19</v>
      </c>
      <c r="D148" s="6" t="s">
        <v>384</v>
      </c>
      <c r="E148" s="7" t="s">
        <v>77</v>
      </c>
      <c r="F148" s="8">
        <v>5</v>
      </c>
      <c r="G148" s="9">
        <v>49.43</v>
      </c>
      <c r="H148" s="9">
        <f t="shared" si="21"/>
        <v>60.3</v>
      </c>
      <c r="I148" s="9">
        <f t="shared" si="22"/>
        <v>301.5</v>
      </c>
      <c r="J148" s="10">
        <f t="shared" si="18"/>
        <v>6.4653812287917005E-4</v>
      </c>
    </row>
    <row r="149" spans="1:10" ht="51.95" customHeight="1" x14ac:dyDescent="0.2">
      <c r="A149" s="6" t="s">
        <v>385</v>
      </c>
      <c r="B149" s="8" t="s">
        <v>386</v>
      </c>
      <c r="C149" s="6" t="s">
        <v>19</v>
      </c>
      <c r="D149" s="6" t="s">
        <v>387</v>
      </c>
      <c r="E149" s="7" t="s">
        <v>21</v>
      </c>
      <c r="F149" s="8">
        <v>50</v>
      </c>
      <c r="G149" s="9">
        <v>9.5399999999999991</v>
      </c>
      <c r="H149" s="9">
        <f t="shared" si="21"/>
        <v>11.63</v>
      </c>
      <c r="I149" s="9">
        <f t="shared" si="22"/>
        <v>581.5</v>
      </c>
      <c r="J149" s="10">
        <f t="shared" si="18"/>
        <v>1.2469715371616495E-3</v>
      </c>
    </row>
    <row r="150" spans="1:10" ht="51.95" customHeight="1" x14ac:dyDescent="0.2">
      <c r="A150" s="6" t="s">
        <v>388</v>
      </c>
      <c r="B150" s="8" t="s">
        <v>389</v>
      </c>
      <c r="C150" s="6" t="s">
        <v>19</v>
      </c>
      <c r="D150" s="6" t="s">
        <v>390</v>
      </c>
      <c r="E150" s="7" t="s">
        <v>21</v>
      </c>
      <c r="F150" s="8">
        <v>50</v>
      </c>
      <c r="G150" s="9">
        <v>65.58</v>
      </c>
      <c r="H150" s="9">
        <f t="shared" si="21"/>
        <v>80</v>
      </c>
      <c r="I150" s="9">
        <f t="shared" si="22"/>
        <v>4000</v>
      </c>
      <c r="J150" s="10">
        <f t="shared" si="18"/>
        <v>8.5776202040354233E-3</v>
      </c>
    </row>
    <row r="151" spans="1:10" ht="24" customHeight="1" x14ac:dyDescent="0.2">
      <c r="A151" s="2" t="s">
        <v>391</v>
      </c>
      <c r="B151" s="2"/>
      <c r="C151" s="2"/>
      <c r="D151" s="2" t="s">
        <v>392</v>
      </c>
      <c r="E151" s="2"/>
      <c r="F151" s="3"/>
      <c r="G151" s="2"/>
      <c r="H151" s="2"/>
      <c r="I151" s="4">
        <v>6764.95</v>
      </c>
      <c r="J151" s="5">
        <f t="shared" si="18"/>
        <v>1.4506792949822359E-2</v>
      </c>
    </row>
    <row r="152" spans="1:10" ht="39" customHeight="1" x14ac:dyDescent="0.2">
      <c r="A152" s="6" t="s">
        <v>393</v>
      </c>
      <c r="B152" s="8" t="s">
        <v>119</v>
      </c>
      <c r="C152" s="6" t="s">
        <v>19</v>
      </c>
      <c r="D152" s="6" t="s">
        <v>120</v>
      </c>
      <c r="E152" s="7" t="s">
        <v>21</v>
      </c>
      <c r="F152" s="8">
        <v>8</v>
      </c>
      <c r="G152" s="9">
        <v>243.52</v>
      </c>
      <c r="H152" s="9">
        <f t="shared" ref="H152:H161" si="23">TRUNC(G152 * (1 + 22 / 100), 2)</f>
        <v>297.08999999999997</v>
      </c>
      <c r="I152" s="9">
        <f t="shared" ref="I152:I161" si="24">TRUNC(F152 * H152, 2)</f>
        <v>2376.7199999999998</v>
      </c>
      <c r="J152" s="10">
        <f t="shared" si="18"/>
        <v>5.0966503728337668E-3</v>
      </c>
    </row>
    <row r="153" spans="1:10" ht="26.1" customHeight="1" x14ac:dyDescent="0.2">
      <c r="A153" s="6" t="s">
        <v>394</v>
      </c>
      <c r="B153" s="8" t="s">
        <v>395</v>
      </c>
      <c r="C153" s="6" t="s">
        <v>19</v>
      </c>
      <c r="D153" s="6" t="s">
        <v>396</v>
      </c>
      <c r="E153" s="7" t="s">
        <v>21</v>
      </c>
      <c r="F153" s="8">
        <v>15</v>
      </c>
      <c r="G153" s="9">
        <v>4.8499999999999996</v>
      </c>
      <c r="H153" s="9">
        <f t="shared" si="23"/>
        <v>5.91</v>
      </c>
      <c r="I153" s="9">
        <f t="shared" si="24"/>
        <v>88.65</v>
      </c>
      <c r="J153" s="10">
        <f t="shared" si="18"/>
        <v>1.9010150777193507E-4</v>
      </c>
    </row>
    <row r="154" spans="1:10" ht="26.1" customHeight="1" x14ac:dyDescent="0.2">
      <c r="A154" s="6" t="s">
        <v>397</v>
      </c>
      <c r="B154" s="8" t="s">
        <v>398</v>
      </c>
      <c r="C154" s="6" t="s">
        <v>19</v>
      </c>
      <c r="D154" s="6" t="s">
        <v>399</v>
      </c>
      <c r="E154" s="7" t="s">
        <v>21</v>
      </c>
      <c r="F154" s="8">
        <v>15</v>
      </c>
      <c r="G154" s="9">
        <v>35</v>
      </c>
      <c r="H154" s="9">
        <f t="shared" si="23"/>
        <v>42.7</v>
      </c>
      <c r="I154" s="9">
        <f t="shared" si="24"/>
        <v>640.5</v>
      </c>
      <c r="J154" s="10">
        <f t="shared" si="18"/>
        <v>1.373491435171172E-3</v>
      </c>
    </row>
    <row r="155" spans="1:10" ht="26.1" customHeight="1" x14ac:dyDescent="0.2">
      <c r="A155" s="6" t="s">
        <v>400</v>
      </c>
      <c r="B155" s="8" t="s">
        <v>401</v>
      </c>
      <c r="C155" s="6" t="s">
        <v>19</v>
      </c>
      <c r="D155" s="6" t="s">
        <v>402</v>
      </c>
      <c r="E155" s="7" t="s">
        <v>21</v>
      </c>
      <c r="F155" s="8">
        <v>15</v>
      </c>
      <c r="G155" s="9">
        <v>13.85</v>
      </c>
      <c r="H155" s="9">
        <f t="shared" si="23"/>
        <v>16.89</v>
      </c>
      <c r="I155" s="9">
        <f t="shared" si="24"/>
        <v>253.35</v>
      </c>
      <c r="J155" s="10">
        <f t="shared" si="18"/>
        <v>5.4328501967309357E-4</v>
      </c>
    </row>
    <row r="156" spans="1:10" ht="26.1" customHeight="1" x14ac:dyDescent="0.2">
      <c r="A156" s="6" t="s">
        <v>403</v>
      </c>
      <c r="B156" s="8" t="s">
        <v>404</v>
      </c>
      <c r="C156" s="6" t="s">
        <v>19</v>
      </c>
      <c r="D156" s="6" t="s">
        <v>405</v>
      </c>
      <c r="E156" s="7" t="s">
        <v>21</v>
      </c>
      <c r="F156" s="8">
        <v>30</v>
      </c>
      <c r="G156" s="9">
        <v>3.66</v>
      </c>
      <c r="H156" s="9">
        <f t="shared" si="23"/>
        <v>4.46</v>
      </c>
      <c r="I156" s="9">
        <f t="shared" si="24"/>
        <v>133.80000000000001</v>
      </c>
      <c r="J156" s="10">
        <f t="shared" si="18"/>
        <v>2.8692139582498492E-4</v>
      </c>
    </row>
    <row r="157" spans="1:10" ht="26.1" customHeight="1" x14ac:dyDescent="0.2">
      <c r="A157" s="6" t="s">
        <v>406</v>
      </c>
      <c r="B157" s="8" t="s">
        <v>407</v>
      </c>
      <c r="C157" s="6" t="s">
        <v>19</v>
      </c>
      <c r="D157" s="6" t="s">
        <v>408</v>
      </c>
      <c r="E157" s="7" t="s">
        <v>21</v>
      </c>
      <c r="F157" s="8">
        <v>30</v>
      </c>
      <c r="G157" s="9">
        <v>21.2</v>
      </c>
      <c r="H157" s="9">
        <f t="shared" si="23"/>
        <v>25.86</v>
      </c>
      <c r="I157" s="9">
        <f t="shared" si="24"/>
        <v>775.8</v>
      </c>
      <c r="J157" s="10">
        <f t="shared" si="18"/>
        <v>1.6636294385726702E-3</v>
      </c>
    </row>
    <row r="158" spans="1:10" ht="26.1" customHeight="1" x14ac:dyDescent="0.2">
      <c r="A158" s="6" t="s">
        <v>409</v>
      </c>
      <c r="B158" s="8" t="s">
        <v>410</v>
      </c>
      <c r="C158" s="6" t="s">
        <v>19</v>
      </c>
      <c r="D158" s="6" t="s">
        <v>411</v>
      </c>
      <c r="E158" s="7" t="s">
        <v>21</v>
      </c>
      <c r="F158" s="8">
        <v>30</v>
      </c>
      <c r="G158" s="9">
        <v>15.69</v>
      </c>
      <c r="H158" s="9">
        <f t="shared" si="23"/>
        <v>19.14</v>
      </c>
      <c r="I158" s="9">
        <f t="shared" si="24"/>
        <v>574.20000000000005</v>
      </c>
      <c r="J158" s="10">
        <f t="shared" si="18"/>
        <v>1.2313173802892851E-3</v>
      </c>
    </row>
    <row r="159" spans="1:10" ht="24" customHeight="1" x14ac:dyDescent="0.2">
      <c r="A159" s="6" t="s">
        <v>412</v>
      </c>
      <c r="B159" s="8" t="s">
        <v>413</v>
      </c>
      <c r="C159" s="6" t="s">
        <v>19</v>
      </c>
      <c r="D159" s="6" t="s">
        <v>414</v>
      </c>
      <c r="E159" s="7" t="s">
        <v>21</v>
      </c>
      <c r="F159" s="8">
        <v>15</v>
      </c>
      <c r="G159" s="9">
        <v>80.84</v>
      </c>
      <c r="H159" s="9">
        <f t="shared" si="23"/>
        <v>98.62</v>
      </c>
      <c r="I159" s="9">
        <f t="shared" si="24"/>
        <v>1479.3</v>
      </c>
      <c r="J159" s="10">
        <f t="shared" si="18"/>
        <v>3.1722183919574002E-3</v>
      </c>
    </row>
    <row r="160" spans="1:10" ht="26.1" customHeight="1" x14ac:dyDescent="0.2">
      <c r="A160" s="6" t="s">
        <v>415</v>
      </c>
      <c r="B160" s="8" t="s">
        <v>416</v>
      </c>
      <c r="C160" s="6" t="s">
        <v>19</v>
      </c>
      <c r="D160" s="6" t="s">
        <v>417</v>
      </c>
      <c r="E160" s="7" t="s">
        <v>77</v>
      </c>
      <c r="F160" s="8">
        <v>1</v>
      </c>
      <c r="G160" s="9">
        <v>119.25</v>
      </c>
      <c r="H160" s="9">
        <f t="shared" si="23"/>
        <v>145.47999999999999</v>
      </c>
      <c r="I160" s="9">
        <f t="shared" si="24"/>
        <v>145.47999999999999</v>
      </c>
      <c r="J160" s="10">
        <f t="shared" si="18"/>
        <v>3.1196804682076832E-4</v>
      </c>
    </row>
    <row r="161" spans="1:10" ht="39" customHeight="1" x14ac:dyDescent="0.2">
      <c r="A161" s="6" t="s">
        <v>418</v>
      </c>
      <c r="B161" s="8" t="s">
        <v>419</v>
      </c>
      <c r="C161" s="6" t="s">
        <v>19</v>
      </c>
      <c r="D161" s="6" t="s">
        <v>420</v>
      </c>
      <c r="E161" s="7" t="s">
        <v>21</v>
      </c>
      <c r="F161" s="8">
        <v>3</v>
      </c>
      <c r="G161" s="9">
        <v>81.19</v>
      </c>
      <c r="H161" s="9">
        <f t="shared" si="23"/>
        <v>99.05</v>
      </c>
      <c r="I161" s="9">
        <f t="shared" si="24"/>
        <v>297.14999999999998</v>
      </c>
      <c r="J161" s="10">
        <f t="shared" si="18"/>
        <v>6.3720996090728139E-4</v>
      </c>
    </row>
    <row r="162" spans="1:10" ht="24" customHeight="1" x14ac:dyDescent="0.2">
      <c r="A162" s="2" t="s">
        <v>421</v>
      </c>
      <c r="B162" s="2"/>
      <c r="C162" s="2"/>
      <c r="D162" s="2" t="s">
        <v>422</v>
      </c>
      <c r="E162" s="2"/>
      <c r="F162" s="3"/>
      <c r="G162" s="2"/>
      <c r="H162" s="2"/>
      <c r="I162" s="4">
        <v>4413.95</v>
      </c>
      <c r="J162" s="5">
        <f t="shared" si="18"/>
        <v>9.465296674900538E-3</v>
      </c>
    </row>
    <row r="163" spans="1:10" ht="51.95" customHeight="1" x14ac:dyDescent="0.2">
      <c r="A163" s="6" t="s">
        <v>423</v>
      </c>
      <c r="B163" s="8" t="s">
        <v>424</v>
      </c>
      <c r="C163" s="6" t="s">
        <v>19</v>
      </c>
      <c r="D163" s="6" t="s">
        <v>425</v>
      </c>
      <c r="E163" s="7" t="s">
        <v>21</v>
      </c>
      <c r="F163" s="8">
        <v>4</v>
      </c>
      <c r="G163" s="9">
        <v>451.09</v>
      </c>
      <c r="H163" s="9">
        <f>TRUNC(G163 * (1 + 22 / 100), 2)</f>
        <v>550.32000000000005</v>
      </c>
      <c r="I163" s="9">
        <f>TRUNC(F163 * H163, 2)</f>
        <v>2201.2800000000002</v>
      </c>
      <c r="J163" s="10">
        <f t="shared" si="18"/>
        <v>4.7204359506847742E-3</v>
      </c>
    </row>
    <row r="164" spans="1:10" ht="39" customHeight="1" x14ac:dyDescent="0.2">
      <c r="A164" s="6" t="s">
        <v>426</v>
      </c>
      <c r="B164" s="8" t="s">
        <v>427</v>
      </c>
      <c r="C164" s="6" t="s">
        <v>19</v>
      </c>
      <c r="D164" s="6" t="s">
        <v>428</v>
      </c>
      <c r="E164" s="7" t="s">
        <v>77</v>
      </c>
      <c r="F164" s="8">
        <v>4</v>
      </c>
      <c r="G164" s="9">
        <v>155.15</v>
      </c>
      <c r="H164" s="9">
        <f>TRUNC(G164 * (1 + 22 / 100), 2)</f>
        <v>189.28</v>
      </c>
      <c r="I164" s="9">
        <f>TRUNC(F164 * H164, 2)</f>
        <v>757.12</v>
      </c>
      <c r="J164" s="10">
        <f t="shared" si="18"/>
        <v>1.6235719522198248E-3</v>
      </c>
    </row>
    <row r="165" spans="1:10" ht="65.099999999999994" customHeight="1" x14ac:dyDescent="0.2">
      <c r="A165" s="6" t="s">
        <v>429</v>
      </c>
      <c r="B165" s="8" t="s">
        <v>430</v>
      </c>
      <c r="C165" s="6" t="s">
        <v>19</v>
      </c>
      <c r="D165" s="6" t="s">
        <v>431</v>
      </c>
      <c r="E165" s="7" t="s">
        <v>66</v>
      </c>
      <c r="F165" s="8">
        <v>1</v>
      </c>
      <c r="G165" s="9">
        <v>1013.53</v>
      </c>
      <c r="H165" s="9">
        <f>TRUNC(G165 * (1 + 22 / 100), 2)</f>
        <v>1236.5</v>
      </c>
      <c r="I165" s="9">
        <f>TRUNC(F165 * H165, 2)</f>
        <v>1236.5</v>
      </c>
      <c r="J165" s="10">
        <f t="shared" ref="J165:J196" si="25">I165 / 466329.81</f>
        <v>2.65155684557245E-3</v>
      </c>
    </row>
    <row r="166" spans="1:10" ht="26.1" customHeight="1" x14ac:dyDescent="0.2">
      <c r="A166" s="6" t="s">
        <v>432</v>
      </c>
      <c r="B166" s="8" t="s">
        <v>433</v>
      </c>
      <c r="C166" s="6" t="s">
        <v>19</v>
      </c>
      <c r="D166" s="6" t="s">
        <v>434</v>
      </c>
      <c r="E166" s="7" t="s">
        <v>21</v>
      </c>
      <c r="F166" s="8">
        <v>5</v>
      </c>
      <c r="G166" s="9">
        <v>35.909999999999997</v>
      </c>
      <c r="H166" s="9">
        <f>TRUNC(G166 * (1 + 22 / 100), 2)</f>
        <v>43.81</v>
      </c>
      <c r="I166" s="9">
        <f>TRUNC(F166 * H166, 2)</f>
        <v>219.05</v>
      </c>
      <c r="J166" s="10">
        <f t="shared" si="25"/>
        <v>4.6973192642348988E-4</v>
      </c>
    </row>
    <row r="167" spans="1:10" ht="24" customHeight="1" x14ac:dyDescent="0.2">
      <c r="A167" s="2" t="s">
        <v>435</v>
      </c>
      <c r="B167" s="2"/>
      <c r="C167" s="2"/>
      <c r="D167" s="2" t="s">
        <v>436</v>
      </c>
      <c r="E167" s="2"/>
      <c r="F167" s="3"/>
      <c r="G167" s="2"/>
      <c r="H167" s="2"/>
      <c r="I167" s="4">
        <v>2799.1</v>
      </c>
      <c r="J167" s="5">
        <f t="shared" si="25"/>
        <v>6.0024041782788876E-3</v>
      </c>
    </row>
    <row r="168" spans="1:10" ht="51.95" customHeight="1" x14ac:dyDescent="0.2">
      <c r="A168" s="6" t="s">
        <v>437</v>
      </c>
      <c r="B168" s="8" t="s">
        <v>438</v>
      </c>
      <c r="C168" s="6" t="s">
        <v>19</v>
      </c>
      <c r="D168" s="6" t="s">
        <v>439</v>
      </c>
      <c r="E168" s="7" t="s">
        <v>21</v>
      </c>
      <c r="F168" s="8">
        <v>20</v>
      </c>
      <c r="G168" s="9">
        <v>52.93</v>
      </c>
      <c r="H168" s="9">
        <f>TRUNC(G168 * (1 + 22 / 100), 2)</f>
        <v>64.569999999999993</v>
      </c>
      <c r="I168" s="9">
        <f>TRUNC(F168 * H168, 2)</f>
        <v>1291.4000000000001</v>
      </c>
      <c r="J168" s="10">
        <f t="shared" si="25"/>
        <v>2.7692846828728363E-3</v>
      </c>
    </row>
    <row r="169" spans="1:10" ht="39" customHeight="1" x14ac:dyDescent="0.2">
      <c r="A169" s="6" t="s">
        <v>437</v>
      </c>
      <c r="B169" s="8" t="s">
        <v>440</v>
      </c>
      <c r="C169" s="6" t="s">
        <v>19</v>
      </c>
      <c r="D169" s="6" t="s">
        <v>441</v>
      </c>
      <c r="E169" s="7" t="s">
        <v>21</v>
      </c>
      <c r="F169" s="8">
        <v>10</v>
      </c>
      <c r="G169" s="9">
        <v>123.59</v>
      </c>
      <c r="H169" s="9">
        <f>TRUNC(G169 * (1 + 22 / 100), 2)</f>
        <v>150.77000000000001</v>
      </c>
      <c r="I169" s="9">
        <f>TRUNC(F169 * H169, 2)</f>
        <v>1507.7</v>
      </c>
      <c r="J169" s="10">
        <f t="shared" si="25"/>
        <v>3.2331194954060517E-3</v>
      </c>
    </row>
    <row r="170" spans="1:10" ht="24" customHeight="1" x14ac:dyDescent="0.2">
      <c r="A170" s="2" t="s">
        <v>442</v>
      </c>
      <c r="B170" s="2"/>
      <c r="C170" s="2"/>
      <c r="D170" s="2" t="s">
        <v>443</v>
      </c>
      <c r="E170" s="2"/>
      <c r="F170" s="3"/>
      <c r="G170" s="2"/>
      <c r="H170" s="2"/>
      <c r="I170" s="4">
        <v>36673.379999999997</v>
      </c>
      <c r="J170" s="5">
        <f t="shared" si="25"/>
        <v>7.8642581309567139E-2</v>
      </c>
    </row>
    <row r="171" spans="1:10" ht="24" customHeight="1" x14ac:dyDescent="0.2">
      <c r="A171" s="6" t="s">
        <v>444</v>
      </c>
      <c r="B171" s="8" t="s">
        <v>445</v>
      </c>
      <c r="C171" s="6" t="s">
        <v>57</v>
      </c>
      <c r="D171" s="6" t="s">
        <v>446</v>
      </c>
      <c r="E171" s="7" t="s">
        <v>77</v>
      </c>
      <c r="F171" s="8">
        <v>2</v>
      </c>
      <c r="G171" s="9">
        <v>188.5</v>
      </c>
      <c r="H171" s="9">
        <f t="shared" ref="H171:H183" si="26">TRUNC(G171 * (1 + 22 / 100), 2)</f>
        <v>229.97</v>
      </c>
      <c r="I171" s="9">
        <f t="shared" ref="I171:I183" si="27">TRUNC(F171 * H171, 2)</f>
        <v>459.94</v>
      </c>
      <c r="J171" s="10">
        <f t="shared" si="25"/>
        <v>9.8629765916101301E-4</v>
      </c>
    </row>
    <row r="172" spans="1:10" ht="26.1" customHeight="1" x14ac:dyDescent="0.2">
      <c r="A172" s="6" t="s">
        <v>447</v>
      </c>
      <c r="B172" s="8" t="s">
        <v>448</v>
      </c>
      <c r="C172" s="6" t="s">
        <v>57</v>
      </c>
      <c r="D172" s="6" t="s">
        <v>449</v>
      </c>
      <c r="E172" s="7" t="s">
        <v>21</v>
      </c>
      <c r="F172" s="8">
        <v>3</v>
      </c>
      <c r="G172" s="9">
        <v>4856.29</v>
      </c>
      <c r="H172" s="9">
        <f t="shared" si="26"/>
        <v>5924.67</v>
      </c>
      <c r="I172" s="9">
        <f t="shared" si="27"/>
        <v>17774.009999999998</v>
      </c>
      <c r="J172" s="10">
        <f t="shared" si="25"/>
        <v>3.8114676820681911E-2</v>
      </c>
    </row>
    <row r="173" spans="1:10" ht="26.1" customHeight="1" x14ac:dyDescent="0.2">
      <c r="A173" s="6" t="s">
        <v>450</v>
      </c>
      <c r="B173" s="8" t="s">
        <v>451</v>
      </c>
      <c r="C173" s="6" t="s">
        <v>19</v>
      </c>
      <c r="D173" s="6" t="s">
        <v>452</v>
      </c>
      <c r="E173" s="7" t="s">
        <v>21</v>
      </c>
      <c r="F173" s="8">
        <v>30</v>
      </c>
      <c r="G173" s="9">
        <v>11.32</v>
      </c>
      <c r="H173" s="9">
        <f t="shared" si="26"/>
        <v>13.81</v>
      </c>
      <c r="I173" s="9">
        <f t="shared" si="27"/>
        <v>414.3</v>
      </c>
      <c r="J173" s="10">
        <f t="shared" si="25"/>
        <v>8.8842701263296901E-4</v>
      </c>
    </row>
    <row r="174" spans="1:10" ht="65.099999999999994" customHeight="1" x14ac:dyDescent="0.2">
      <c r="A174" s="11" t="s">
        <v>453</v>
      </c>
      <c r="B174" s="13" t="s">
        <v>454</v>
      </c>
      <c r="C174" s="11" t="s">
        <v>172</v>
      </c>
      <c r="D174" s="11" t="s">
        <v>455</v>
      </c>
      <c r="E174" s="12" t="s">
        <v>139</v>
      </c>
      <c r="F174" s="13">
        <v>3</v>
      </c>
      <c r="G174" s="14">
        <v>280</v>
      </c>
      <c r="H174" s="14">
        <f t="shared" si="26"/>
        <v>341.6</v>
      </c>
      <c r="I174" s="14">
        <f t="shared" si="27"/>
        <v>1024.8</v>
      </c>
      <c r="J174" s="15">
        <f t="shared" si="25"/>
        <v>2.1975862962738753E-3</v>
      </c>
    </row>
    <row r="175" spans="1:10" ht="51.95" customHeight="1" x14ac:dyDescent="0.2">
      <c r="A175" s="6" t="s">
        <v>456</v>
      </c>
      <c r="B175" s="8" t="s">
        <v>457</v>
      </c>
      <c r="C175" s="6" t="s">
        <v>19</v>
      </c>
      <c r="D175" s="6" t="s">
        <v>458</v>
      </c>
      <c r="E175" s="7" t="s">
        <v>21</v>
      </c>
      <c r="F175" s="8">
        <v>30</v>
      </c>
      <c r="G175" s="9">
        <v>58.07</v>
      </c>
      <c r="H175" s="9">
        <f t="shared" si="26"/>
        <v>70.84</v>
      </c>
      <c r="I175" s="9">
        <f t="shared" si="27"/>
        <v>2125.1999999999998</v>
      </c>
      <c r="J175" s="10">
        <f t="shared" si="25"/>
        <v>4.5572896144040198E-3</v>
      </c>
    </row>
    <row r="176" spans="1:10" ht="24" customHeight="1" x14ac:dyDescent="0.2">
      <c r="A176" s="6" t="s">
        <v>459</v>
      </c>
      <c r="B176" s="8" t="s">
        <v>460</v>
      </c>
      <c r="C176" s="6" t="s">
        <v>133</v>
      </c>
      <c r="D176" s="6" t="s">
        <v>461</v>
      </c>
      <c r="E176" s="7" t="s">
        <v>77</v>
      </c>
      <c r="F176" s="8">
        <v>6</v>
      </c>
      <c r="G176" s="9">
        <v>202.69</v>
      </c>
      <c r="H176" s="9">
        <f t="shared" si="26"/>
        <v>247.28</v>
      </c>
      <c r="I176" s="9">
        <f t="shared" si="27"/>
        <v>1483.68</v>
      </c>
      <c r="J176" s="10">
        <f t="shared" si="25"/>
        <v>3.181610886080819E-3</v>
      </c>
    </row>
    <row r="177" spans="1:10" ht="24" customHeight="1" x14ac:dyDescent="0.2">
      <c r="A177" s="6" t="s">
        <v>462</v>
      </c>
      <c r="B177" s="8" t="s">
        <v>463</v>
      </c>
      <c r="C177" s="6" t="s">
        <v>75</v>
      </c>
      <c r="D177" s="6" t="s">
        <v>464</v>
      </c>
      <c r="E177" s="7" t="s">
        <v>21</v>
      </c>
      <c r="F177" s="8">
        <v>15</v>
      </c>
      <c r="G177" s="9">
        <v>8.44</v>
      </c>
      <c r="H177" s="9">
        <f t="shared" si="26"/>
        <v>10.29</v>
      </c>
      <c r="I177" s="9">
        <f t="shared" si="27"/>
        <v>154.35</v>
      </c>
      <c r="J177" s="10">
        <f t="shared" si="25"/>
        <v>3.3098891962321687E-4</v>
      </c>
    </row>
    <row r="178" spans="1:10" ht="26.1" customHeight="1" x14ac:dyDescent="0.2">
      <c r="A178" s="6" t="s">
        <v>465</v>
      </c>
      <c r="B178" s="8" t="s">
        <v>466</v>
      </c>
      <c r="C178" s="6" t="s">
        <v>75</v>
      </c>
      <c r="D178" s="6" t="s">
        <v>467</v>
      </c>
      <c r="E178" s="7" t="s">
        <v>21</v>
      </c>
      <c r="F178" s="8">
        <v>10</v>
      </c>
      <c r="G178" s="9">
        <v>10.34</v>
      </c>
      <c r="H178" s="9">
        <f t="shared" si="26"/>
        <v>12.61</v>
      </c>
      <c r="I178" s="9">
        <f t="shared" si="27"/>
        <v>126.1</v>
      </c>
      <c r="J178" s="10">
        <f t="shared" si="25"/>
        <v>2.7040947693221669E-4</v>
      </c>
    </row>
    <row r="179" spans="1:10" ht="51.95" customHeight="1" x14ac:dyDescent="0.2">
      <c r="A179" s="6" t="s">
        <v>468</v>
      </c>
      <c r="B179" s="8" t="s">
        <v>116</v>
      </c>
      <c r="C179" s="6" t="s">
        <v>19</v>
      </c>
      <c r="D179" s="6" t="s">
        <v>469</v>
      </c>
      <c r="E179" s="7" t="s">
        <v>21</v>
      </c>
      <c r="F179" s="8">
        <v>100</v>
      </c>
      <c r="G179" s="9">
        <v>5.35</v>
      </c>
      <c r="H179" s="9">
        <f t="shared" si="26"/>
        <v>6.52</v>
      </c>
      <c r="I179" s="9">
        <f t="shared" si="27"/>
        <v>652</v>
      </c>
      <c r="J179" s="10">
        <f t="shared" si="25"/>
        <v>1.3981520932577738E-3</v>
      </c>
    </row>
    <row r="180" spans="1:10" ht="65.099999999999994" customHeight="1" x14ac:dyDescent="0.2">
      <c r="A180" s="6" t="s">
        <v>470</v>
      </c>
      <c r="B180" s="8" t="s">
        <v>114</v>
      </c>
      <c r="C180" s="6" t="s">
        <v>19</v>
      </c>
      <c r="D180" s="6" t="s">
        <v>471</v>
      </c>
      <c r="E180" s="7" t="s">
        <v>21</v>
      </c>
      <c r="F180" s="8">
        <v>50</v>
      </c>
      <c r="G180" s="9">
        <v>75.17</v>
      </c>
      <c r="H180" s="9">
        <f t="shared" si="26"/>
        <v>91.7</v>
      </c>
      <c r="I180" s="9">
        <f t="shared" si="27"/>
        <v>4585</v>
      </c>
      <c r="J180" s="10">
        <f t="shared" si="25"/>
        <v>9.8320971588756034E-3</v>
      </c>
    </row>
    <row r="181" spans="1:10" ht="39" customHeight="1" x14ac:dyDescent="0.2">
      <c r="A181" s="6" t="s">
        <v>472</v>
      </c>
      <c r="B181" s="8" t="s">
        <v>119</v>
      </c>
      <c r="C181" s="6" t="s">
        <v>19</v>
      </c>
      <c r="D181" s="6" t="s">
        <v>473</v>
      </c>
      <c r="E181" s="7" t="s">
        <v>21</v>
      </c>
      <c r="F181" s="8">
        <v>20</v>
      </c>
      <c r="G181" s="9">
        <v>243.52</v>
      </c>
      <c r="H181" s="9">
        <f t="shared" si="26"/>
        <v>297.08999999999997</v>
      </c>
      <c r="I181" s="9">
        <f t="shared" si="27"/>
        <v>5941.8</v>
      </c>
      <c r="J181" s="10">
        <f t="shared" si="25"/>
        <v>1.274162593208442E-2</v>
      </c>
    </row>
    <row r="182" spans="1:10" ht="26.1" customHeight="1" x14ac:dyDescent="0.2">
      <c r="A182" s="6" t="s">
        <v>474</v>
      </c>
      <c r="B182" s="8" t="s">
        <v>407</v>
      </c>
      <c r="C182" s="6" t="s">
        <v>19</v>
      </c>
      <c r="D182" s="6" t="s">
        <v>475</v>
      </c>
      <c r="E182" s="7" t="s">
        <v>21</v>
      </c>
      <c r="F182" s="8">
        <v>20</v>
      </c>
      <c r="G182" s="9">
        <v>21.2</v>
      </c>
      <c r="H182" s="9">
        <f t="shared" si="26"/>
        <v>25.86</v>
      </c>
      <c r="I182" s="9">
        <f t="shared" si="27"/>
        <v>517.20000000000005</v>
      </c>
      <c r="J182" s="10">
        <f t="shared" si="25"/>
        <v>1.1090862923817803E-3</v>
      </c>
    </row>
    <row r="183" spans="1:10" ht="26.1" customHeight="1" x14ac:dyDescent="0.2">
      <c r="A183" s="6" t="s">
        <v>476</v>
      </c>
      <c r="B183" s="8" t="s">
        <v>477</v>
      </c>
      <c r="C183" s="6" t="s">
        <v>19</v>
      </c>
      <c r="D183" s="6" t="s">
        <v>478</v>
      </c>
      <c r="E183" s="7" t="s">
        <v>21</v>
      </c>
      <c r="F183" s="8">
        <v>100</v>
      </c>
      <c r="G183" s="9">
        <v>11.6</v>
      </c>
      <c r="H183" s="9">
        <f t="shared" si="26"/>
        <v>14.15</v>
      </c>
      <c r="I183" s="9">
        <f t="shared" si="27"/>
        <v>1415</v>
      </c>
      <c r="J183" s="10">
        <f t="shared" si="25"/>
        <v>3.0343331471775307E-3</v>
      </c>
    </row>
    <row r="184" spans="1:10" ht="24" customHeight="1" x14ac:dyDescent="0.2">
      <c r="A184" s="2" t="s">
        <v>479</v>
      </c>
      <c r="B184" s="2"/>
      <c r="C184" s="2"/>
      <c r="D184" s="2" t="s">
        <v>480</v>
      </c>
      <c r="E184" s="2"/>
      <c r="F184" s="3"/>
      <c r="G184" s="2"/>
      <c r="H184" s="2"/>
      <c r="I184" s="4">
        <v>32450.7</v>
      </c>
      <c r="J184" s="5">
        <f t="shared" si="25"/>
        <v>6.9587444988773076E-2</v>
      </c>
    </row>
    <row r="185" spans="1:10" ht="51.95" customHeight="1" x14ac:dyDescent="0.2">
      <c r="A185" s="6" t="s">
        <v>481</v>
      </c>
      <c r="B185" s="8" t="s">
        <v>482</v>
      </c>
      <c r="C185" s="6" t="s">
        <v>19</v>
      </c>
      <c r="D185" s="6" t="s">
        <v>483</v>
      </c>
      <c r="E185" s="7" t="s">
        <v>21</v>
      </c>
      <c r="F185" s="8">
        <v>50</v>
      </c>
      <c r="G185" s="9">
        <v>91.57</v>
      </c>
      <c r="H185" s="9">
        <f t="shared" ref="H185:H197" si="28">TRUNC(G185 * (1 + 22 / 100), 2)</f>
        <v>111.71</v>
      </c>
      <c r="I185" s="9">
        <f t="shared" ref="I185:I197" si="29">TRUNC(F185 * H185, 2)</f>
        <v>5585.5</v>
      </c>
      <c r="J185" s="10">
        <f t="shared" si="25"/>
        <v>1.1977574412409963E-2</v>
      </c>
    </row>
    <row r="186" spans="1:10" ht="51.95" customHeight="1" x14ac:dyDescent="0.2">
      <c r="A186" s="6" t="s">
        <v>484</v>
      </c>
      <c r="B186" s="8" t="s">
        <v>116</v>
      </c>
      <c r="C186" s="6" t="s">
        <v>19</v>
      </c>
      <c r="D186" s="6" t="s">
        <v>117</v>
      </c>
      <c r="E186" s="7" t="s">
        <v>21</v>
      </c>
      <c r="F186" s="8">
        <v>75</v>
      </c>
      <c r="G186" s="9">
        <v>5.35</v>
      </c>
      <c r="H186" s="9">
        <f t="shared" si="28"/>
        <v>6.52</v>
      </c>
      <c r="I186" s="9">
        <f t="shared" si="29"/>
        <v>489</v>
      </c>
      <c r="J186" s="10">
        <f t="shared" si="25"/>
        <v>1.0486140699433304E-3</v>
      </c>
    </row>
    <row r="187" spans="1:10" ht="65.099999999999994" customHeight="1" x14ac:dyDescent="0.2">
      <c r="A187" s="6" t="s">
        <v>485</v>
      </c>
      <c r="B187" s="8" t="s">
        <v>114</v>
      </c>
      <c r="C187" s="6" t="s">
        <v>19</v>
      </c>
      <c r="D187" s="6" t="s">
        <v>115</v>
      </c>
      <c r="E187" s="7" t="s">
        <v>21</v>
      </c>
      <c r="F187" s="8">
        <v>75</v>
      </c>
      <c r="G187" s="9">
        <v>75.17</v>
      </c>
      <c r="H187" s="9">
        <f t="shared" si="28"/>
        <v>91.7</v>
      </c>
      <c r="I187" s="9">
        <f t="shared" si="29"/>
        <v>6877.5</v>
      </c>
      <c r="J187" s="10">
        <f t="shared" si="25"/>
        <v>1.4748145738313406E-2</v>
      </c>
    </row>
    <row r="188" spans="1:10" ht="26.1" customHeight="1" x14ac:dyDescent="0.2">
      <c r="A188" s="6" t="s">
        <v>486</v>
      </c>
      <c r="B188" s="8" t="s">
        <v>407</v>
      </c>
      <c r="C188" s="6" t="s">
        <v>19</v>
      </c>
      <c r="D188" s="6" t="s">
        <v>408</v>
      </c>
      <c r="E188" s="7" t="s">
        <v>21</v>
      </c>
      <c r="F188" s="8">
        <v>100</v>
      </c>
      <c r="G188" s="9">
        <v>21.2</v>
      </c>
      <c r="H188" s="9">
        <f t="shared" si="28"/>
        <v>25.86</v>
      </c>
      <c r="I188" s="9">
        <f t="shared" si="29"/>
        <v>2586</v>
      </c>
      <c r="J188" s="10">
        <f t="shared" si="25"/>
        <v>5.5454314619089009E-3</v>
      </c>
    </row>
    <row r="189" spans="1:10" ht="26.1" customHeight="1" x14ac:dyDescent="0.2">
      <c r="A189" s="6" t="s">
        <v>487</v>
      </c>
      <c r="B189" s="8" t="s">
        <v>477</v>
      </c>
      <c r="C189" s="6" t="s">
        <v>19</v>
      </c>
      <c r="D189" s="6" t="s">
        <v>488</v>
      </c>
      <c r="E189" s="7" t="s">
        <v>21</v>
      </c>
      <c r="F189" s="8">
        <v>100</v>
      </c>
      <c r="G189" s="9">
        <v>11.6</v>
      </c>
      <c r="H189" s="9">
        <f t="shared" si="28"/>
        <v>14.15</v>
      </c>
      <c r="I189" s="9">
        <f t="shared" si="29"/>
        <v>1415</v>
      </c>
      <c r="J189" s="10">
        <f t="shared" si="25"/>
        <v>3.0343331471775307E-3</v>
      </c>
    </row>
    <row r="190" spans="1:10" ht="39" customHeight="1" x14ac:dyDescent="0.2">
      <c r="A190" s="6" t="s">
        <v>489</v>
      </c>
      <c r="B190" s="8" t="s">
        <v>490</v>
      </c>
      <c r="C190" s="6" t="s">
        <v>19</v>
      </c>
      <c r="D190" s="6" t="s">
        <v>491</v>
      </c>
      <c r="E190" s="7" t="s">
        <v>21</v>
      </c>
      <c r="F190" s="8">
        <v>3</v>
      </c>
      <c r="G190" s="9">
        <v>869.87</v>
      </c>
      <c r="H190" s="9">
        <f t="shared" si="28"/>
        <v>1061.24</v>
      </c>
      <c r="I190" s="9">
        <f t="shared" si="29"/>
        <v>3183.72</v>
      </c>
      <c r="J190" s="10">
        <f t="shared" si="25"/>
        <v>6.8271852489979138E-3</v>
      </c>
    </row>
    <row r="191" spans="1:10" ht="65.099999999999994" customHeight="1" x14ac:dyDescent="0.2">
      <c r="A191" s="6" t="s">
        <v>492</v>
      </c>
      <c r="B191" s="8" t="s">
        <v>493</v>
      </c>
      <c r="C191" s="6" t="s">
        <v>19</v>
      </c>
      <c r="D191" s="6" t="s">
        <v>494</v>
      </c>
      <c r="E191" s="7" t="s">
        <v>66</v>
      </c>
      <c r="F191" s="8">
        <v>1</v>
      </c>
      <c r="G191" s="9">
        <v>1317.31</v>
      </c>
      <c r="H191" s="9">
        <f t="shared" si="28"/>
        <v>1607.11</v>
      </c>
      <c r="I191" s="9">
        <f t="shared" si="29"/>
        <v>1607.11</v>
      </c>
      <c r="J191" s="10">
        <f t="shared" si="25"/>
        <v>3.4462948015268418E-3</v>
      </c>
    </row>
    <row r="192" spans="1:10" ht="39" customHeight="1" x14ac:dyDescent="0.2">
      <c r="A192" s="6" t="s">
        <v>495</v>
      </c>
      <c r="B192" s="8" t="s">
        <v>496</v>
      </c>
      <c r="C192" s="6" t="s">
        <v>19</v>
      </c>
      <c r="D192" s="6" t="s">
        <v>497</v>
      </c>
      <c r="E192" s="7" t="s">
        <v>21</v>
      </c>
      <c r="F192" s="8">
        <v>3</v>
      </c>
      <c r="G192" s="9">
        <v>19.829999999999998</v>
      </c>
      <c r="H192" s="9">
        <f t="shared" si="28"/>
        <v>24.19</v>
      </c>
      <c r="I192" s="9">
        <f t="shared" si="29"/>
        <v>72.569999999999993</v>
      </c>
      <c r="J192" s="10">
        <f t="shared" si="25"/>
        <v>1.5561947455171264E-4</v>
      </c>
    </row>
    <row r="193" spans="1:10" ht="39" customHeight="1" x14ac:dyDescent="0.2">
      <c r="A193" s="6" t="s">
        <v>498</v>
      </c>
      <c r="B193" s="8" t="s">
        <v>499</v>
      </c>
      <c r="C193" s="6" t="s">
        <v>19</v>
      </c>
      <c r="D193" s="6" t="s">
        <v>500</v>
      </c>
      <c r="E193" s="7" t="s">
        <v>21</v>
      </c>
      <c r="F193" s="8">
        <v>35</v>
      </c>
      <c r="G193" s="9">
        <v>81.900000000000006</v>
      </c>
      <c r="H193" s="9">
        <f t="shared" si="28"/>
        <v>99.91</v>
      </c>
      <c r="I193" s="9">
        <f t="shared" si="29"/>
        <v>3496.85</v>
      </c>
      <c r="J193" s="10">
        <f t="shared" si="25"/>
        <v>7.4986628026203171E-3</v>
      </c>
    </row>
    <row r="194" spans="1:10" ht="26.1" customHeight="1" x14ac:dyDescent="0.2">
      <c r="A194" s="6" t="s">
        <v>501</v>
      </c>
      <c r="B194" s="8" t="s">
        <v>502</v>
      </c>
      <c r="C194" s="6" t="s">
        <v>19</v>
      </c>
      <c r="D194" s="6" t="s">
        <v>503</v>
      </c>
      <c r="E194" s="7" t="s">
        <v>21</v>
      </c>
      <c r="F194" s="8">
        <v>35</v>
      </c>
      <c r="G194" s="9">
        <v>37.24</v>
      </c>
      <c r="H194" s="9">
        <f t="shared" si="28"/>
        <v>45.43</v>
      </c>
      <c r="I194" s="9">
        <f t="shared" si="29"/>
        <v>1590.05</v>
      </c>
      <c r="J194" s="10">
        <f t="shared" si="25"/>
        <v>3.409711251356631E-3</v>
      </c>
    </row>
    <row r="195" spans="1:10" ht="26.1" customHeight="1" x14ac:dyDescent="0.2">
      <c r="A195" s="6" t="s">
        <v>504</v>
      </c>
      <c r="B195" s="8" t="s">
        <v>505</v>
      </c>
      <c r="C195" s="6" t="s">
        <v>19</v>
      </c>
      <c r="D195" s="6" t="s">
        <v>506</v>
      </c>
      <c r="E195" s="7" t="s">
        <v>21</v>
      </c>
      <c r="F195" s="8">
        <v>35</v>
      </c>
      <c r="G195" s="9">
        <v>14.29</v>
      </c>
      <c r="H195" s="9">
        <f t="shared" si="28"/>
        <v>17.43</v>
      </c>
      <c r="I195" s="9">
        <f t="shared" si="29"/>
        <v>610.04999999999995</v>
      </c>
      <c r="J195" s="10">
        <f t="shared" si="25"/>
        <v>1.3081943013679524E-3</v>
      </c>
    </row>
    <row r="196" spans="1:10" ht="65.099999999999994" customHeight="1" x14ac:dyDescent="0.2">
      <c r="A196" s="6" t="s">
        <v>507</v>
      </c>
      <c r="B196" s="8" t="s">
        <v>508</v>
      </c>
      <c r="C196" s="6" t="s">
        <v>19</v>
      </c>
      <c r="D196" s="6" t="s">
        <v>509</v>
      </c>
      <c r="E196" s="7" t="s">
        <v>21</v>
      </c>
      <c r="F196" s="8">
        <v>35</v>
      </c>
      <c r="G196" s="9">
        <v>94.5</v>
      </c>
      <c r="H196" s="9">
        <f t="shared" si="28"/>
        <v>115.29</v>
      </c>
      <c r="I196" s="9">
        <f t="shared" si="29"/>
        <v>4035.15</v>
      </c>
      <c r="J196" s="10">
        <f t="shared" si="25"/>
        <v>8.6529960415783844E-3</v>
      </c>
    </row>
    <row r="197" spans="1:10" ht="24" customHeight="1" x14ac:dyDescent="0.2">
      <c r="A197" s="6" t="s">
        <v>510</v>
      </c>
      <c r="B197" s="8" t="s">
        <v>511</v>
      </c>
      <c r="C197" s="6" t="s">
        <v>19</v>
      </c>
      <c r="D197" s="6" t="s">
        <v>512</v>
      </c>
      <c r="E197" s="7" t="s">
        <v>77</v>
      </c>
      <c r="F197" s="8">
        <v>26</v>
      </c>
      <c r="G197" s="9">
        <v>28.45</v>
      </c>
      <c r="H197" s="9">
        <f t="shared" si="28"/>
        <v>34.700000000000003</v>
      </c>
      <c r="I197" s="9">
        <f t="shared" si="29"/>
        <v>902.2</v>
      </c>
      <c r="J197" s="10">
        <f t="shared" ref="J197:J201" si="30">I197 / 466329.81</f>
        <v>1.9346822370201898E-3</v>
      </c>
    </row>
    <row r="198" spans="1:10" ht="24" customHeight="1" x14ac:dyDescent="0.2">
      <c r="A198" s="2" t="s">
        <v>513</v>
      </c>
      <c r="B198" s="2"/>
      <c r="C198" s="2"/>
      <c r="D198" s="2" t="s">
        <v>514</v>
      </c>
      <c r="E198" s="2"/>
      <c r="F198" s="3"/>
      <c r="G198" s="2"/>
      <c r="H198" s="2"/>
      <c r="I198" s="4">
        <v>6369.1</v>
      </c>
      <c r="J198" s="5">
        <f t="shared" si="30"/>
        <v>1.3657930210380503E-2</v>
      </c>
    </row>
    <row r="199" spans="1:10" ht="65.099999999999994" customHeight="1" x14ac:dyDescent="0.2">
      <c r="A199" s="6" t="s">
        <v>515</v>
      </c>
      <c r="B199" s="8" t="s">
        <v>63</v>
      </c>
      <c r="C199" s="6" t="s">
        <v>64</v>
      </c>
      <c r="D199" s="6" t="s">
        <v>65</v>
      </c>
      <c r="E199" s="7" t="s">
        <v>66</v>
      </c>
      <c r="F199" s="8">
        <v>10</v>
      </c>
      <c r="G199" s="9">
        <v>332.47</v>
      </c>
      <c r="H199" s="9">
        <f>TRUNC(G199 * (1 + 22 / 100), 2)</f>
        <v>405.61</v>
      </c>
      <c r="I199" s="9">
        <f>TRUNC(F199 * H199, 2)</f>
        <v>4056.1</v>
      </c>
      <c r="J199" s="10">
        <f t="shared" si="30"/>
        <v>8.69792132739702E-3</v>
      </c>
    </row>
    <row r="200" spans="1:10" ht="24" customHeight="1" x14ac:dyDescent="0.2">
      <c r="A200" s="6" t="s">
        <v>516</v>
      </c>
      <c r="B200" s="8" t="s">
        <v>517</v>
      </c>
      <c r="C200" s="6" t="s">
        <v>19</v>
      </c>
      <c r="D200" s="6" t="s">
        <v>518</v>
      </c>
      <c r="E200" s="7" t="s">
        <v>21</v>
      </c>
      <c r="F200" s="8">
        <v>300</v>
      </c>
      <c r="G200" s="9">
        <v>4.38</v>
      </c>
      <c r="H200" s="9">
        <f>TRUNC(G200 * (1 + 22 / 100), 2)</f>
        <v>5.34</v>
      </c>
      <c r="I200" s="9">
        <f>TRUNC(F200 * H200, 2)</f>
        <v>1602</v>
      </c>
      <c r="J200" s="10">
        <f t="shared" si="30"/>
        <v>3.4353368917161868E-3</v>
      </c>
    </row>
    <row r="201" spans="1:10" ht="39" customHeight="1" x14ac:dyDescent="0.2">
      <c r="A201" s="6" t="s">
        <v>519</v>
      </c>
      <c r="B201" s="8" t="s">
        <v>520</v>
      </c>
      <c r="C201" s="6" t="s">
        <v>64</v>
      </c>
      <c r="D201" s="6" t="s">
        <v>521</v>
      </c>
      <c r="E201" s="7" t="s">
        <v>21</v>
      </c>
      <c r="F201" s="8">
        <v>300</v>
      </c>
      <c r="G201" s="9">
        <v>1.95</v>
      </c>
      <c r="H201" s="9">
        <f>TRUNC(G201 * (1 + 22 / 100), 2)</f>
        <v>2.37</v>
      </c>
      <c r="I201" s="9">
        <f>TRUNC(F201 * H201, 2)</f>
        <v>711</v>
      </c>
      <c r="J201" s="10">
        <f t="shared" si="30"/>
        <v>1.5246719912672963E-3</v>
      </c>
    </row>
    <row r="202" spans="1:10" x14ac:dyDescent="0.2">
      <c r="A202" s="19"/>
      <c r="B202" s="19"/>
      <c r="C202" s="19"/>
      <c r="D202" s="19"/>
      <c r="E202" s="19"/>
      <c r="F202" s="19"/>
      <c r="G202" s="19"/>
      <c r="H202" s="19"/>
      <c r="I202" s="19"/>
      <c r="J202" s="19"/>
    </row>
    <row r="203" spans="1:10" ht="15" x14ac:dyDescent="0.2">
      <c r="A203" s="24"/>
      <c r="B203" s="24"/>
      <c r="C203" s="24"/>
      <c r="D203" s="18"/>
      <c r="E203" s="17"/>
      <c r="F203" s="28" t="s">
        <v>522</v>
      </c>
      <c r="G203" s="29"/>
      <c r="H203" s="30">
        <v>382290.43</v>
      </c>
      <c r="I203" s="29"/>
      <c r="J203" s="29"/>
    </row>
    <row r="204" spans="1:10" ht="15" x14ac:dyDescent="0.2">
      <c r="A204" s="24"/>
      <c r="B204" s="24"/>
      <c r="C204" s="24"/>
      <c r="D204" s="18"/>
      <c r="E204" s="17"/>
      <c r="F204" s="28" t="s">
        <v>524</v>
      </c>
      <c r="G204" s="29"/>
      <c r="H204" s="30">
        <v>84039.38</v>
      </c>
      <c r="I204" s="29"/>
      <c r="J204" s="29"/>
    </row>
    <row r="205" spans="1:10" ht="15" x14ac:dyDescent="0.2">
      <c r="A205" s="24"/>
      <c r="B205" s="24"/>
      <c r="C205" s="24"/>
      <c r="D205" s="18"/>
      <c r="E205" s="17"/>
      <c r="F205" s="28" t="s">
        <v>523</v>
      </c>
      <c r="G205" s="29"/>
      <c r="H205" s="30">
        <v>466329.81</v>
      </c>
      <c r="I205" s="29"/>
      <c r="J205" s="29"/>
    </row>
  </sheetData>
  <mergeCells count="16">
    <mergeCell ref="A205:C205"/>
    <mergeCell ref="F205:G205"/>
    <mergeCell ref="H205:J205"/>
    <mergeCell ref="A3:J3"/>
    <mergeCell ref="A203:C203"/>
    <mergeCell ref="F203:G203"/>
    <mergeCell ref="H203:J203"/>
    <mergeCell ref="A204:C204"/>
    <mergeCell ref="F204:G204"/>
    <mergeCell ref="H204:J204"/>
    <mergeCell ref="E1:F1"/>
    <mergeCell ref="G1:H1"/>
    <mergeCell ref="I1:J1"/>
    <mergeCell ref="E2:F2"/>
    <mergeCell ref="G2:H2"/>
    <mergeCell ref="I2:J2"/>
  </mergeCells>
  <pageMargins left="0.51181102362204722" right="0.51181102362204722" top="0.98425196850393704" bottom="0.98425196850393704" header="0.51181102362204722" footer="0.51181102362204722"/>
  <pageSetup paperSize="9" scale="59" fitToHeight="0" orientation="portrait" r:id="rId1"/>
  <headerFooter>
    <oddHeader>&amp;L &amp;CCEFET/RJ - Centro Federal de Educação Tecnológica Celso Suckow da Fonseca  &amp;R</oddHead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ANDRE MARQUES SARMENTO</cp:lastModifiedBy>
  <cp:revision>0</cp:revision>
  <cp:lastPrinted>2024-09-13T06:25:19Z</cp:lastPrinted>
  <dcterms:created xsi:type="dcterms:W3CDTF">2024-09-13T06:20:56Z</dcterms:created>
  <dcterms:modified xsi:type="dcterms:W3CDTF">2024-09-13T06:25:48Z</dcterms:modified>
</cp:coreProperties>
</file>